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/>
  <bookViews>
    <workbookView xWindow="8940" yWindow="180" windowWidth="15480" windowHeight="9120" tabRatio="878"/>
  </bookViews>
  <sheets>
    <sheet name="READ ME FIRST" sheetId="3" r:id="rId1"/>
    <sheet name="Bird Survey RAW DATA" sheetId="1" r:id="rId2"/>
    <sheet name="spp. code_DO NOT DELETE" sheetId="2" r:id="rId3"/>
    <sheet name="Drop-Down Lists_DO NOT DELETE" sheetId="4" r:id="rId4"/>
    <sheet name="Metadata" sheetId="5" r:id="rId5"/>
  </sheets>
  <definedNames>
    <definedName name="_xlnm._FilterDatabase" localSheetId="1" hidden="1">'Bird Survey RAW DATA'!$A$2:$Z$200</definedName>
    <definedName name="_xlnm._FilterDatabase" localSheetId="2" hidden="1">'spp. code_DO NOT DELETE'!$A$1:$E$238</definedName>
    <definedName name="Behavior">'Drop-Down Lists_DO NOT DELETE'!$I$2:$I$13</definedName>
    <definedName name="Cloud_Cover">'Drop-Down Lists_DO NOT DELETE'!$F$2:$F$22</definedName>
    <definedName name="Environment">'Drop-Down Lists_DO NOT DELETE'!$H$2:$H$15</definedName>
    <definedName name="Precip">'Drop-Down Lists_DO NOT DELETE'!$G$2:$G$5</definedName>
    <definedName name="spec_code">'spp. code_DO NOT DELETE'!$A:$A</definedName>
    <definedName name="Tide">'Drop-Down Lists_DO NOT DELETE'!$D$2:$D$3</definedName>
    <definedName name="Wind">'Drop-Down Lists_DO NOT DELETE'!$E$2:$E$4</definedName>
  </definedNames>
  <calcPr calcId="125725"/>
</workbook>
</file>

<file path=xl/calcChain.xml><?xml version="1.0" encoding="utf-8"?>
<calcChain xmlns="http://schemas.openxmlformats.org/spreadsheetml/2006/main">
  <c r="W3" i="1"/>
  <c r="D4"/>
  <c r="D5"/>
  <c r="D3"/>
  <c r="C3"/>
  <c r="C4"/>
  <c r="C5"/>
  <c r="B4"/>
  <c r="B5"/>
  <c r="B3"/>
  <c r="V3"/>
  <c r="X3"/>
  <c r="Y3"/>
  <c r="V462" l="1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455"/>
  <c r="V456"/>
  <c r="V457"/>
  <c r="V458"/>
  <c r="V459"/>
  <c r="V460"/>
  <c r="V461"/>
  <c r="X455"/>
  <c r="Y455"/>
  <c r="X456"/>
  <c r="Y456"/>
  <c r="X457"/>
  <c r="Y457"/>
  <c r="X458"/>
  <c r="Y458"/>
  <c r="X459"/>
  <c r="Y459"/>
  <c r="X460"/>
  <c r="Y460"/>
  <c r="X461"/>
  <c r="Y461"/>
  <c r="X462"/>
  <c r="Y462"/>
  <c r="X463"/>
  <c r="Y463"/>
  <c r="X464"/>
  <c r="Y464"/>
  <c r="X465"/>
  <c r="Y465"/>
  <c r="X466"/>
  <c r="Y466"/>
  <c r="X467"/>
  <c r="Y467"/>
  <c r="X468"/>
  <c r="Y468"/>
  <c r="X469"/>
  <c r="Y469"/>
  <c r="X470"/>
  <c r="Y470"/>
  <c r="X471"/>
  <c r="Y471"/>
  <c r="X472"/>
  <c r="Y472"/>
  <c r="X473"/>
  <c r="Y473"/>
  <c r="X474"/>
  <c r="Y474"/>
  <c r="X475"/>
  <c r="Y475"/>
  <c r="X476"/>
  <c r="Y476"/>
  <c r="X477"/>
  <c r="Y477"/>
  <c r="X478"/>
  <c r="Y478"/>
  <c r="X479"/>
  <c r="Y479"/>
  <c r="X480"/>
  <c r="Y480"/>
  <c r="X481"/>
  <c r="Y481"/>
  <c r="X482"/>
  <c r="Y482"/>
  <c r="X483"/>
  <c r="Y483"/>
  <c r="X484"/>
  <c r="Y484"/>
  <c r="X485"/>
  <c r="Y485"/>
  <c r="X486"/>
  <c r="Y486"/>
  <c r="X487"/>
  <c r="Y487"/>
  <c r="X488"/>
  <c r="Y488"/>
  <c r="X489"/>
  <c r="Y489"/>
  <c r="X490"/>
  <c r="Y490"/>
  <c r="X491"/>
  <c r="Y491"/>
  <c r="X492"/>
  <c r="Y492"/>
  <c r="X493"/>
  <c r="Y493"/>
  <c r="X494"/>
  <c r="Y494"/>
  <c r="X495"/>
  <c r="Y495"/>
  <c r="X496"/>
  <c r="Y496"/>
  <c r="X497"/>
  <c r="Y497"/>
  <c r="X498"/>
  <c r="Y498"/>
  <c r="X499"/>
  <c r="Y499"/>
  <c r="X500"/>
  <c r="Y500"/>
  <c r="X501"/>
  <c r="Y501"/>
  <c r="X502"/>
  <c r="Y502"/>
  <c r="X503"/>
  <c r="Y503"/>
  <c r="X504"/>
  <c r="Y504"/>
  <c r="X505"/>
  <c r="Y505"/>
  <c r="X506"/>
  <c r="Y506"/>
  <c r="X507"/>
  <c r="Y507"/>
  <c r="X508"/>
  <c r="Y508"/>
  <c r="X509"/>
  <c r="Y509"/>
  <c r="X510"/>
  <c r="Y510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452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X391"/>
  <c r="Y391"/>
  <c r="X392"/>
  <c r="Y392"/>
  <c r="X393"/>
  <c r="Y393"/>
  <c r="X394"/>
  <c r="Y394"/>
  <c r="X395"/>
  <c r="Y395"/>
  <c r="X396"/>
  <c r="Y396"/>
  <c r="X397"/>
  <c r="Y397"/>
  <c r="X398"/>
  <c r="Y398"/>
  <c r="X399"/>
  <c r="Y399"/>
  <c r="X400"/>
  <c r="Y400"/>
  <c r="X401"/>
  <c r="Y401"/>
  <c r="X402"/>
  <c r="Y402"/>
  <c r="X403"/>
  <c r="Y403"/>
  <c r="X404"/>
  <c r="Y404"/>
  <c r="X405"/>
  <c r="Y405"/>
  <c r="X406"/>
  <c r="Y406"/>
  <c r="X407"/>
  <c r="Y407"/>
  <c r="X408"/>
  <c r="Y408"/>
  <c r="X409"/>
  <c r="Y409"/>
  <c r="X410"/>
  <c r="Y410"/>
  <c r="X411"/>
  <c r="Y411"/>
  <c r="X412"/>
  <c r="Y412"/>
  <c r="X413"/>
  <c r="Y413"/>
  <c r="X414"/>
  <c r="Y414"/>
  <c r="X415"/>
  <c r="Y415"/>
  <c r="X416"/>
  <c r="Y416"/>
  <c r="X417"/>
  <c r="Y417"/>
  <c r="X418"/>
  <c r="Y418"/>
  <c r="X419"/>
  <c r="Y419"/>
  <c r="X420"/>
  <c r="Y420"/>
  <c r="X421"/>
  <c r="Y421"/>
  <c r="X422"/>
  <c r="Y422"/>
  <c r="X423"/>
  <c r="Y423"/>
  <c r="X424"/>
  <c r="Y424"/>
  <c r="X425"/>
  <c r="Y425"/>
  <c r="X426"/>
  <c r="Y426"/>
  <c r="X427"/>
  <c r="Y427"/>
  <c r="X428"/>
  <c r="Y428"/>
  <c r="X429"/>
  <c r="Y429"/>
  <c r="X430"/>
  <c r="Y430"/>
  <c r="X431"/>
  <c r="Y431"/>
  <c r="X432"/>
  <c r="Y432"/>
  <c r="X433"/>
  <c r="Y433"/>
  <c r="X434"/>
  <c r="Y434"/>
  <c r="X435"/>
  <c r="Y435"/>
  <c r="X436"/>
  <c r="Y436"/>
  <c r="X437"/>
  <c r="Y437"/>
  <c r="X438"/>
  <c r="Y438"/>
  <c r="X439"/>
  <c r="Y439"/>
  <c r="X440"/>
  <c r="Y440"/>
  <c r="X441"/>
  <c r="Y441"/>
  <c r="X442"/>
  <c r="Y442"/>
  <c r="X443"/>
  <c r="Y443"/>
  <c r="X444"/>
  <c r="Y444"/>
  <c r="X445"/>
  <c r="Y445"/>
  <c r="X446"/>
  <c r="Y446"/>
  <c r="X447"/>
  <c r="Y447"/>
  <c r="X448"/>
  <c r="Y448"/>
  <c r="X449"/>
  <c r="Y449"/>
  <c r="X450"/>
  <c r="Y450"/>
  <c r="X451"/>
  <c r="Y451"/>
  <c r="X452"/>
  <c r="Y452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212"/>
  <c r="V201"/>
  <c r="W201"/>
  <c r="X201"/>
  <c r="Y201"/>
  <c r="V202"/>
  <c r="W202"/>
  <c r="X202"/>
  <c r="Y202"/>
  <c r="V203"/>
  <c r="W203"/>
  <c r="X203"/>
  <c r="Y203"/>
  <c r="V204"/>
  <c r="W204"/>
  <c r="X204"/>
  <c r="Y204"/>
  <c r="V205"/>
  <c r="W205"/>
  <c r="X205"/>
  <c r="Y205"/>
  <c r="V206"/>
  <c r="W206"/>
  <c r="X206"/>
  <c r="Y206"/>
  <c r="V207"/>
  <c r="W207"/>
  <c r="X207"/>
  <c r="Y207"/>
  <c r="V208"/>
  <c r="W208"/>
  <c r="X208"/>
  <c r="Y208"/>
  <c r="V209"/>
  <c r="W209"/>
  <c r="X209"/>
  <c r="Y209"/>
  <c r="V210"/>
  <c r="W210"/>
  <c r="X210"/>
  <c r="Y210"/>
  <c r="V211"/>
  <c r="W211"/>
  <c r="X211"/>
  <c r="Y211"/>
  <c r="V212"/>
  <c r="X212"/>
  <c r="Y212"/>
  <c r="V213"/>
  <c r="W213"/>
  <c r="X213"/>
  <c r="Y213"/>
  <c r="V214"/>
  <c r="W214"/>
  <c r="X214"/>
  <c r="Y214"/>
  <c r="V215"/>
  <c r="W215"/>
  <c r="X215"/>
  <c r="Y215"/>
  <c r="V216"/>
  <c r="W216"/>
  <c r="X216"/>
  <c r="Y216"/>
  <c r="V217"/>
  <c r="W217"/>
  <c r="X217"/>
  <c r="Y217"/>
  <c r="V218"/>
  <c r="W218"/>
  <c r="X218"/>
  <c r="Y218"/>
  <c r="V219"/>
  <c r="W219"/>
  <c r="X219"/>
  <c r="Y219"/>
  <c r="V220"/>
  <c r="W220"/>
  <c r="X220"/>
  <c r="Y220"/>
  <c r="V221"/>
  <c r="W221"/>
  <c r="X221"/>
  <c r="Y221"/>
  <c r="V222"/>
  <c r="W222"/>
  <c r="X222"/>
  <c r="Y222"/>
  <c r="V223"/>
  <c r="W223"/>
  <c r="X223"/>
  <c r="Y223"/>
  <c r="V224"/>
  <c r="W224"/>
  <c r="X224"/>
  <c r="Y224"/>
  <c r="V225"/>
  <c r="W225"/>
  <c r="X225"/>
  <c r="Y225"/>
  <c r="V226"/>
  <c r="W226"/>
  <c r="X226"/>
  <c r="Y226"/>
  <c r="V227"/>
  <c r="W227"/>
  <c r="X227"/>
  <c r="Y227"/>
  <c r="V228"/>
  <c r="W228"/>
  <c r="X228"/>
  <c r="Y228"/>
  <c r="V229"/>
  <c r="W229"/>
  <c r="X229"/>
  <c r="Y229"/>
  <c r="V230"/>
  <c r="W230"/>
  <c r="X230"/>
  <c r="Y230"/>
  <c r="V231"/>
  <c r="W231"/>
  <c r="X231"/>
  <c r="Y231"/>
  <c r="V232"/>
  <c r="W232"/>
  <c r="X232"/>
  <c r="Y232"/>
  <c r="V233"/>
  <c r="W233"/>
  <c r="X233"/>
  <c r="Y233"/>
  <c r="V234"/>
  <c r="W234"/>
  <c r="X234"/>
  <c r="Y234"/>
  <c r="V235"/>
  <c r="W235"/>
  <c r="X235"/>
  <c r="Y235"/>
  <c r="V236"/>
  <c r="W236"/>
  <c r="X236"/>
  <c r="Y236"/>
  <c r="V237"/>
  <c r="W237"/>
  <c r="X237"/>
  <c r="Y237"/>
  <c r="V238"/>
  <c r="W238"/>
  <c r="X238"/>
  <c r="Y238"/>
  <c r="V239"/>
  <c r="W239"/>
  <c r="X239"/>
  <c r="Y239"/>
  <c r="V240"/>
  <c r="W240"/>
  <c r="X240"/>
  <c r="Y240"/>
  <c r="V241"/>
  <c r="W241"/>
  <c r="X241"/>
  <c r="Y241"/>
  <c r="V242"/>
  <c r="W242"/>
  <c r="X242"/>
  <c r="Y242"/>
  <c r="V243"/>
  <c r="W243"/>
  <c r="X243"/>
  <c r="Y243"/>
  <c r="V244"/>
  <c r="W244"/>
  <c r="X244"/>
  <c r="Y244"/>
  <c r="V245"/>
  <c r="W245"/>
  <c r="X245"/>
  <c r="Y245"/>
  <c r="V246"/>
  <c r="W246"/>
  <c r="X246"/>
  <c r="Y246"/>
  <c r="V247"/>
  <c r="W247"/>
  <c r="X247"/>
  <c r="Y247"/>
  <c r="V248"/>
  <c r="W248"/>
  <c r="X248"/>
  <c r="Y248"/>
  <c r="V249"/>
  <c r="W249"/>
  <c r="X249"/>
  <c r="Y249"/>
  <c r="V250"/>
  <c r="W250"/>
  <c r="X250"/>
  <c r="Y250"/>
  <c r="V251"/>
  <c r="W251"/>
  <c r="X251"/>
  <c r="Y251"/>
  <c r="V252"/>
  <c r="W252"/>
  <c r="X252"/>
  <c r="Y252"/>
  <c r="V253"/>
  <c r="W253"/>
  <c r="X253"/>
  <c r="Y253"/>
  <c r="V254"/>
  <c r="W254"/>
  <c r="X254"/>
  <c r="Y254"/>
  <c r="V255"/>
  <c r="W255"/>
  <c r="X255"/>
  <c r="Y255"/>
  <c r="V256"/>
  <c r="W256"/>
  <c r="X256"/>
  <c r="Y256"/>
  <c r="V257"/>
  <c r="W257"/>
  <c r="X257"/>
  <c r="Y257"/>
  <c r="V258"/>
  <c r="W258"/>
  <c r="X258"/>
  <c r="Y258"/>
  <c r="V259"/>
  <c r="W259"/>
  <c r="X259"/>
  <c r="Y259"/>
  <c r="V260"/>
  <c r="W260"/>
  <c r="X260"/>
  <c r="Y260"/>
  <c r="V261"/>
  <c r="W261"/>
  <c r="X261"/>
  <c r="Y261"/>
  <c r="V262"/>
  <c r="W262"/>
  <c r="X262"/>
  <c r="Y262"/>
  <c r="V263"/>
  <c r="W263"/>
  <c r="X263"/>
  <c r="Y263"/>
  <c r="V264"/>
  <c r="W264"/>
  <c r="X264"/>
  <c r="Y264"/>
  <c r="V265"/>
  <c r="W265"/>
  <c r="X265"/>
  <c r="Y265"/>
  <c r="V266"/>
  <c r="W266"/>
  <c r="X266"/>
  <c r="Y266"/>
  <c r="V267"/>
  <c r="W267"/>
  <c r="X267"/>
  <c r="Y267"/>
  <c r="V268"/>
  <c r="W268"/>
  <c r="X268"/>
  <c r="Y268"/>
  <c r="V269"/>
  <c r="W269"/>
  <c r="X269"/>
  <c r="Y269"/>
  <c r="V270"/>
  <c r="W270"/>
  <c r="X270"/>
  <c r="Y270"/>
  <c r="V271"/>
  <c r="W271"/>
  <c r="X271"/>
  <c r="Y271"/>
  <c r="V272"/>
  <c r="W272"/>
  <c r="X272"/>
  <c r="Y272"/>
  <c r="V273"/>
  <c r="W273"/>
  <c r="X273"/>
  <c r="Y273"/>
  <c r="V274"/>
  <c r="W274"/>
  <c r="X274"/>
  <c r="Y274"/>
  <c r="V275"/>
  <c r="W275"/>
  <c r="X275"/>
  <c r="Y275"/>
  <c r="V276"/>
  <c r="W276"/>
  <c r="X276"/>
  <c r="Y276"/>
  <c r="V277"/>
  <c r="W277"/>
  <c r="X277"/>
  <c r="Y277"/>
  <c r="V278"/>
  <c r="W278"/>
  <c r="X278"/>
  <c r="Y278"/>
  <c r="V279"/>
  <c r="W279"/>
  <c r="X279"/>
  <c r="Y279"/>
  <c r="V280"/>
  <c r="W280"/>
  <c r="X280"/>
  <c r="Y280"/>
  <c r="V281"/>
  <c r="W281"/>
  <c r="X281"/>
  <c r="Y281"/>
  <c r="W282"/>
  <c r="X282"/>
  <c r="Y282"/>
  <c r="V283"/>
  <c r="W283"/>
  <c r="X283"/>
  <c r="Y283"/>
  <c r="V284"/>
  <c r="W284"/>
  <c r="X284"/>
  <c r="Y284"/>
  <c r="V285"/>
  <c r="W285"/>
  <c r="X285"/>
  <c r="Y285"/>
  <c r="W286"/>
  <c r="X286"/>
  <c r="Y286"/>
  <c r="V287"/>
  <c r="W287"/>
  <c r="X287"/>
  <c r="Y287"/>
  <c r="V288"/>
  <c r="W288"/>
  <c r="X288"/>
  <c r="Y288"/>
  <c r="V289"/>
  <c r="W289"/>
  <c r="X289"/>
  <c r="Y289"/>
  <c r="V290"/>
  <c r="W290"/>
  <c r="X290"/>
  <c r="Y290"/>
  <c r="V291"/>
  <c r="W291"/>
  <c r="X291"/>
  <c r="Y291"/>
  <c r="V292"/>
  <c r="W292"/>
  <c r="X292"/>
  <c r="Y292"/>
  <c r="V293"/>
  <c r="W293"/>
  <c r="X293"/>
  <c r="Y293"/>
  <c r="V294"/>
  <c r="W294"/>
  <c r="X294"/>
  <c r="Y294"/>
  <c r="V295"/>
  <c r="W295"/>
  <c r="X295"/>
  <c r="Y295"/>
  <c r="V296"/>
  <c r="W296"/>
  <c r="X296"/>
  <c r="Y296"/>
  <c r="V297"/>
  <c r="W297"/>
  <c r="X297"/>
  <c r="Y297"/>
  <c r="V298"/>
  <c r="W298"/>
  <c r="X298"/>
  <c r="Y298"/>
  <c r="V299"/>
  <c r="W299"/>
  <c r="X299"/>
  <c r="Y299"/>
  <c r="V300"/>
  <c r="W300"/>
  <c r="X300"/>
  <c r="Y300"/>
  <c r="V301"/>
  <c r="W301"/>
  <c r="X301"/>
  <c r="Y301"/>
  <c r="V302"/>
  <c r="W302"/>
  <c r="X302"/>
  <c r="Y302"/>
  <c r="V303"/>
  <c r="W303"/>
  <c r="X303"/>
  <c r="Y303"/>
  <c r="V304"/>
  <c r="W304"/>
  <c r="X304"/>
  <c r="Y304"/>
  <c r="V305"/>
  <c r="W305"/>
  <c r="X305"/>
  <c r="Y305"/>
  <c r="V306"/>
  <c r="W306"/>
  <c r="X306"/>
  <c r="Y306"/>
  <c r="V307"/>
  <c r="W307"/>
  <c r="X307"/>
  <c r="Y307"/>
  <c r="V308"/>
  <c r="W308"/>
  <c r="X308"/>
  <c r="Y308"/>
  <c r="V309"/>
  <c r="W309"/>
  <c r="X309"/>
  <c r="Y309"/>
  <c r="V310"/>
  <c r="W310"/>
  <c r="X310"/>
  <c r="Y310"/>
  <c r="V311"/>
  <c r="W311"/>
  <c r="X311"/>
  <c r="Y311"/>
  <c r="V312"/>
  <c r="W312"/>
  <c r="X312"/>
  <c r="Y312"/>
  <c r="V313"/>
  <c r="W313"/>
  <c r="X313"/>
  <c r="Y313"/>
  <c r="V314"/>
  <c r="W314"/>
  <c r="X314"/>
  <c r="Y314"/>
  <c r="V315"/>
  <c r="W315"/>
  <c r="X315"/>
  <c r="Y315"/>
  <c r="V316"/>
  <c r="W316"/>
  <c r="X316"/>
  <c r="Y316"/>
  <c r="V317"/>
  <c r="W317"/>
  <c r="X317"/>
  <c r="Y317"/>
  <c r="V318"/>
  <c r="W318"/>
  <c r="X318"/>
  <c r="Y318"/>
  <c r="V319"/>
  <c r="W319"/>
  <c r="X319"/>
  <c r="Y319"/>
  <c r="V320"/>
  <c r="W320"/>
  <c r="X320"/>
  <c r="Y320"/>
  <c r="V321"/>
  <c r="W321"/>
  <c r="X321"/>
  <c r="Y321"/>
  <c r="V322"/>
  <c r="W322"/>
  <c r="X322"/>
  <c r="Y322"/>
  <c r="V323"/>
  <c r="W323"/>
  <c r="X323"/>
  <c r="Y323"/>
  <c r="V324"/>
  <c r="W324"/>
  <c r="X324"/>
  <c r="Y324"/>
  <c r="V325"/>
  <c r="W325"/>
  <c r="X325"/>
  <c r="Y325"/>
  <c r="V326"/>
  <c r="W326"/>
  <c r="X326"/>
  <c r="Y326"/>
  <c r="V327"/>
  <c r="W327"/>
  <c r="X327"/>
  <c r="Y327"/>
  <c r="V328"/>
  <c r="W328"/>
  <c r="X328"/>
  <c r="Y328"/>
  <c r="V329"/>
  <c r="W329"/>
  <c r="X329"/>
  <c r="Y329"/>
  <c r="V330"/>
  <c r="W330"/>
  <c r="X330"/>
  <c r="Y330"/>
  <c r="V331"/>
  <c r="W331"/>
  <c r="X331"/>
  <c r="Y331"/>
  <c r="V332"/>
  <c r="W332"/>
  <c r="X332"/>
  <c r="Y332"/>
  <c r="V333"/>
  <c r="W333"/>
  <c r="X333"/>
  <c r="Y333"/>
  <c r="V334"/>
  <c r="W334"/>
  <c r="X334"/>
  <c r="Y334"/>
  <c r="V335"/>
  <c r="W335"/>
  <c r="X335"/>
  <c r="Y335"/>
  <c r="V336"/>
  <c r="W336"/>
  <c r="X336"/>
  <c r="Y336"/>
  <c r="V337"/>
  <c r="W337"/>
  <c r="X337"/>
  <c r="Y337"/>
  <c r="V338"/>
  <c r="W338"/>
  <c r="X338"/>
  <c r="Y338"/>
  <c r="V339"/>
  <c r="W339"/>
  <c r="X339"/>
  <c r="Y339"/>
  <c r="V340"/>
  <c r="W340"/>
  <c r="X340"/>
  <c r="Y340"/>
  <c r="V341"/>
  <c r="W341"/>
  <c r="X341"/>
  <c r="Y341"/>
  <c r="V342"/>
  <c r="W342"/>
  <c r="X342"/>
  <c r="Y342"/>
  <c r="V343"/>
  <c r="W343"/>
  <c r="X343"/>
  <c r="Y343"/>
  <c r="V344"/>
  <c r="W344"/>
  <c r="X344"/>
  <c r="Y344"/>
  <c r="V345"/>
  <c r="W345"/>
  <c r="X345"/>
  <c r="Y345"/>
  <c r="V346"/>
  <c r="W346"/>
  <c r="X346"/>
  <c r="Y346"/>
  <c r="V347"/>
  <c r="W347"/>
  <c r="X347"/>
  <c r="Y347"/>
  <c r="V348"/>
  <c r="W348"/>
  <c r="X348"/>
  <c r="Y348"/>
  <c r="V349"/>
  <c r="W349"/>
  <c r="X349"/>
  <c r="Y349"/>
  <c r="V350"/>
  <c r="W350"/>
  <c r="X350"/>
  <c r="Y350"/>
  <c r="V351"/>
  <c r="W351"/>
  <c r="X351"/>
  <c r="Y351"/>
  <c r="V352"/>
  <c r="W352"/>
  <c r="X352"/>
  <c r="Y352"/>
  <c r="V353"/>
  <c r="W353"/>
  <c r="X353"/>
  <c r="Y353"/>
  <c r="V354"/>
  <c r="W354"/>
  <c r="X354"/>
  <c r="Y354"/>
  <c r="V355"/>
  <c r="W355"/>
  <c r="X355"/>
  <c r="Y355"/>
  <c r="V356"/>
  <c r="W356"/>
  <c r="X356"/>
  <c r="Y356"/>
  <c r="V357"/>
  <c r="W357"/>
  <c r="X357"/>
  <c r="Y357"/>
  <c r="V358"/>
  <c r="W358"/>
  <c r="X358"/>
  <c r="Y358"/>
  <c r="V359"/>
  <c r="W359"/>
  <c r="X359"/>
  <c r="Y359"/>
  <c r="V360"/>
  <c r="W360"/>
  <c r="X360"/>
  <c r="Y360"/>
  <c r="V361"/>
  <c r="W361"/>
  <c r="X361"/>
  <c r="Y361"/>
  <c r="V362"/>
  <c r="W362"/>
  <c r="X362"/>
  <c r="Y362"/>
  <c r="V363"/>
  <c r="W363"/>
  <c r="X363"/>
  <c r="Y363"/>
  <c r="V364"/>
  <c r="W364"/>
  <c r="X364"/>
  <c r="Y364"/>
  <c r="V365"/>
  <c r="W365"/>
  <c r="X365"/>
  <c r="Y365"/>
  <c r="V366"/>
  <c r="W366"/>
  <c r="X366"/>
  <c r="Y366"/>
  <c r="V367"/>
  <c r="W367"/>
  <c r="X367"/>
  <c r="Y367"/>
  <c r="V368"/>
  <c r="W368"/>
  <c r="X368"/>
  <c r="Y368"/>
  <c r="V369"/>
  <c r="W369"/>
  <c r="X369"/>
  <c r="Y369"/>
  <c r="V370"/>
  <c r="W370"/>
  <c r="X370"/>
  <c r="Y370"/>
  <c r="V371"/>
  <c r="W371"/>
  <c r="X371"/>
  <c r="Y371"/>
  <c r="V372"/>
  <c r="W372"/>
  <c r="X372"/>
  <c r="Y372"/>
  <c r="V373"/>
  <c r="W373"/>
  <c r="X373"/>
  <c r="Y373"/>
  <c r="V374"/>
  <c r="W374"/>
  <c r="X374"/>
  <c r="Y374"/>
  <c r="V375"/>
  <c r="W375"/>
  <c r="X375"/>
  <c r="Y375"/>
  <c r="V376"/>
  <c r="W376"/>
  <c r="X376"/>
  <c r="Y376"/>
  <c r="V377"/>
  <c r="W377"/>
  <c r="X377"/>
  <c r="Y377"/>
  <c r="V378"/>
  <c r="W378"/>
  <c r="X378"/>
  <c r="Y378"/>
  <c r="V379"/>
  <c r="W379"/>
  <c r="X379"/>
  <c r="Y379"/>
  <c r="V380"/>
  <c r="W380"/>
  <c r="X380"/>
  <c r="Y380"/>
  <c r="V381"/>
  <c r="W381"/>
  <c r="X381"/>
  <c r="Y381"/>
  <c r="V382"/>
  <c r="W382"/>
  <c r="X382"/>
  <c r="Y382"/>
  <c r="V383"/>
  <c r="W383"/>
  <c r="X383"/>
  <c r="Y383"/>
  <c r="V384"/>
  <c r="W384"/>
  <c r="X384"/>
  <c r="Y384"/>
  <c r="V385"/>
  <c r="W385"/>
  <c r="X385"/>
  <c r="Y385"/>
  <c r="V386"/>
  <c r="W386"/>
  <c r="X386"/>
  <c r="Y386"/>
  <c r="V387"/>
  <c r="W387"/>
  <c r="X387"/>
  <c r="Y387"/>
  <c r="V388"/>
  <c r="W388"/>
  <c r="X388"/>
  <c r="Y388"/>
  <c r="V389"/>
  <c r="W389"/>
  <c r="X389"/>
  <c r="Y389"/>
  <c r="V390"/>
  <c r="W390"/>
  <c r="X390"/>
  <c r="Y390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AB3" l="1"/>
  <c r="AB7"/>
  <c r="AB12"/>
  <c r="AB8"/>
  <c r="AB4"/>
  <c r="AB13"/>
  <c r="AB11"/>
  <c r="AB10"/>
  <c r="AB9"/>
  <c r="AB6"/>
  <c r="AB5"/>
  <c r="AB14"/>
</calcChain>
</file>

<file path=xl/sharedStrings.xml><?xml version="1.0" encoding="utf-8"?>
<sst xmlns="http://schemas.openxmlformats.org/spreadsheetml/2006/main" count="1589" uniqueCount="665">
  <si>
    <t>Project</t>
  </si>
  <si>
    <t>Date</t>
  </si>
  <si>
    <t>Observers</t>
  </si>
  <si>
    <t>Grid</t>
  </si>
  <si>
    <t>Number</t>
  </si>
  <si>
    <t>Environment</t>
  </si>
  <si>
    <t>Behavior</t>
  </si>
  <si>
    <t>Species Code</t>
  </si>
  <si>
    <t>Year</t>
  </si>
  <si>
    <t>Month</t>
  </si>
  <si>
    <t>Start Time</t>
  </si>
  <si>
    <t>End Time</t>
  </si>
  <si>
    <t>Temp (F)</t>
  </si>
  <si>
    <t>Cloud Cover (%)</t>
  </si>
  <si>
    <t>Precip (0-3)</t>
  </si>
  <si>
    <t>Wind (0-2)</t>
  </si>
  <si>
    <t>SNEG</t>
  </si>
  <si>
    <t>Snowy Egret</t>
  </si>
  <si>
    <t>WESA</t>
  </si>
  <si>
    <t>Western Sandpiper</t>
  </si>
  <si>
    <t>DUNL</t>
  </si>
  <si>
    <t>Dunlin</t>
  </si>
  <si>
    <t>LESA</t>
  </si>
  <si>
    <t>Least Sandpiper</t>
  </si>
  <si>
    <t>SOSP</t>
  </si>
  <si>
    <t>Song Sparrow</t>
  </si>
  <si>
    <t>COYE</t>
  </si>
  <si>
    <t>Common Yellowthroat</t>
  </si>
  <si>
    <t>WCSP</t>
  </si>
  <si>
    <t>NOHA</t>
  </si>
  <si>
    <t>Northern Harrier</t>
  </si>
  <si>
    <t>MAWR</t>
  </si>
  <si>
    <t>Marsh Wren</t>
  </si>
  <si>
    <t>VIRA</t>
  </si>
  <si>
    <t>Virginia Rail</t>
  </si>
  <si>
    <t>AMAV</t>
  </si>
  <si>
    <t>American Avocet</t>
  </si>
  <si>
    <t>MALL</t>
  </si>
  <si>
    <t>Mallard</t>
  </si>
  <si>
    <t>XXFI</t>
  </si>
  <si>
    <t>Unknown Finch</t>
  </si>
  <si>
    <t>KILL</t>
  </si>
  <si>
    <t>Killdeer</t>
  </si>
  <si>
    <t>species code</t>
  </si>
  <si>
    <t>species name</t>
  </si>
  <si>
    <t>Foraging guild</t>
  </si>
  <si>
    <t>Birder's handbook</t>
  </si>
  <si>
    <t>aerial pursuers</t>
  </si>
  <si>
    <t>aerial pursuit</t>
  </si>
  <si>
    <t>ACWO</t>
  </si>
  <si>
    <t>Acorn Woodpecker</t>
  </si>
  <si>
    <t>bark gleaner</t>
  </si>
  <si>
    <t>sweeper</t>
  </si>
  <si>
    <t>AMCO</t>
  </si>
  <si>
    <t>dabbler</t>
  </si>
  <si>
    <t>American Coot</t>
  </si>
  <si>
    <t>surface dipper</t>
  </si>
  <si>
    <t>AMCR</t>
  </si>
  <si>
    <t>American Crow</t>
  </si>
  <si>
    <t>flocking ground gleaner</t>
  </si>
  <si>
    <t>ground gleaner</t>
  </si>
  <si>
    <t>AMGO</t>
  </si>
  <si>
    <t>American Goldfinch</t>
  </si>
  <si>
    <t>foliage gleaner</t>
  </si>
  <si>
    <t>foliage gleaners</t>
  </si>
  <si>
    <t>AMKE</t>
  </si>
  <si>
    <t>American Kestrel</t>
  </si>
  <si>
    <t>AMRO</t>
  </si>
  <si>
    <t>American Robin</t>
  </si>
  <si>
    <t>ground gleaner, foliage gleaner</t>
  </si>
  <si>
    <t>AMWI</t>
  </si>
  <si>
    <t>ANHU</t>
  </si>
  <si>
    <t>Anna's Hummingbird</t>
  </si>
  <si>
    <t>hover and glean</t>
  </si>
  <si>
    <t>ATFL</t>
  </si>
  <si>
    <t>Ash-throated Flycatcher</t>
  </si>
  <si>
    <t>AWPE</t>
  </si>
  <si>
    <t>American White Pelican</t>
  </si>
  <si>
    <t>BAOW</t>
  </si>
  <si>
    <t>Barn Owl</t>
  </si>
  <si>
    <t>patroller</t>
  </si>
  <si>
    <t>low patrol</t>
  </si>
  <si>
    <t>BARS</t>
  </si>
  <si>
    <t>Barn Swallow</t>
  </si>
  <si>
    <t>aerial forager</t>
  </si>
  <si>
    <t>BBPL</t>
  </si>
  <si>
    <t>shallow prober</t>
  </si>
  <si>
    <t>Black-bellied Plover</t>
  </si>
  <si>
    <t>ground gleaner, shallow prober</t>
  </si>
  <si>
    <t>BCNH</t>
  </si>
  <si>
    <t>Black-crowned Night Heron</t>
  </si>
  <si>
    <t>stalk and strike</t>
  </si>
  <si>
    <t>BEKI</t>
  </si>
  <si>
    <t>Belted Kingfisher</t>
  </si>
  <si>
    <t>aerial diver</t>
  </si>
  <si>
    <t>high diver</t>
  </si>
  <si>
    <t>BEWR</t>
  </si>
  <si>
    <t>Bewick's Wren</t>
  </si>
  <si>
    <t>BHCO</t>
  </si>
  <si>
    <t>Brown-headed Cowbird</t>
  </si>
  <si>
    <t>BHGR</t>
  </si>
  <si>
    <t>Black-headed Grosbeak</t>
  </si>
  <si>
    <t>BLPH</t>
  </si>
  <si>
    <t>Black Phoebe</t>
  </si>
  <si>
    <t>hawker</t>
  </si>
  <si>
    <t>BLRA</t>
  </si>
  <si>
    <t>Black Rail</t>
  </si>
  <si>
    <t>prober, ground gleaner</t>
  </si>
  <si>
    <t>BLSK</t>
  </si>
  <si>
    <t>Black Skimmer</t>
  </si>
  <si>
    <t>skimmer</t>
  </si>
  <si>
    <t>BLTU</t>
  </si>
  <si>
    <t>Black Turnstone</t>
  </si>
  <si>
    <t>BNST</t>
  </si>
  <si>
    <t>Black-necked Stilt</t>
  </si>
  <si>
    <t>prober</t>
  </si>
  <si>
    <t>BOGU</t>
  </si>
  <si>
    <t>Bonaparte's Gull</t>
  </si>
  <si>
    <t>surface dipper, high diver, ground gleaner</t>
  </si>
  <si>
    <t>BRAN</t>
  </si>
  <si>
    <t>Brant</t>
  </si>
  <si>
    <t>BRBL</t>
  </si>
  <si>
    <t>Brewer's Blackbird</t>
  </si>
  <si>
    <t>BRPE</t>
  </si>
  <si>
    <t>Brown Pelican</t>
  </si>
  <si>
    <t>BUFF</t>
  </si>
  <si>
    <t>Bufflehead</t>
  </si>
  <si>
    <t>surface diver</t>
  </si>
  <si>
    <t>BUSH</t>
  </si>
  <si>
    <t>Bushtit</t>
  </si>
  <si>
    <t>BWTE</t>
  </si>
  <si>
    <t>Blue-winged Teal</t>
  </si>
  <si>
    <t>Canada Goose</t>
  </si>
  <si>
    <t>surface dipper, ground gleaner</t>
  </si>
  <si>
    <t>CAGU</t>
  </si>
  <si>
    <t>California Gull</t>
  </si>
  <si>
    <t>low diver</t>
  </si>
  <si>
    <t>CAHU</t>
  </si>
  <si>
    <t>Calliope's Hummingbird</t>
  </si>
  <si>
    <t>CANV</t>
  </si>
  <si>
    <t>Canvasback</t>
  </si>
  <si>
    <t>CAQU</t>
  </si>
  <si>
    <t>California Quail</t>
  </si>
  <si>
    <t>CATE</t>
  </si>
  <si>
    <t>Caspian Tern</t>
  </si>
  <si>
    <t>CATO</t>
  </si>
  <si>
    <t>California Towhee</t>
  </si>
  <si>
    <t>CAVI</t>
  </si>
  <si>
    <t>Cassin's Vireo</t>
  </si>
  <si>
    <t>CBCH</t>
  </si>
  <si>
    <t>Chestnut-backed Chickadee</t>
  </si>
  <si>
    <t>CITE</t>
  </si>
  <si>
    <t>Cinnamon Teal</t>
  </si>
  <si>
    <t>CLGR</t>
  </si>
  <si>
    <t>Clark's Grebe</t>
  </si>
  <si>
    <t>COGO</t>
  </si>
  <si>
    <t>Common Goldeneye</t>
  </si>
  <si>
    <t>COHA</t>
  </si>
  <si>
    <t>Cooper's Hawk</t>
  </si>
  <si>
    <t>COLO</t>
  </si>
  <si>
    <t>Common Loon</t>
  </si>
  <si>
    <t>COME</t>
  </si>
  <si>
    <t>Common Merganser</t>
  </si>
  <si>
    <t>CORA</t>
  </si>
  <si>
    <t>Common Raven</t>
  </si>
  <si>
    <t>deep prober</t>
  </si>
  <si>
    <t>DCCO</t>
  </si>
  <si>
    <t>Double-crested Cormorant</t>
  </si>
  <si>
    <t>DEJU</t>
  </si>
  <si>
    <t>Dark-eyed Junco (Oregon race)</t>
  </si>
  <si>
    <t>DOWI</t>
  </si>
  <si>
    <t>Dowitcher</t>
  </si>
  <si>
    <t>DOWO</t>
  </si>
  <si>
    <t>Downy Woodpecker</t>
  </si>
  <si>
    <t>ground gleaner, prober</t>
  </si>
  <si>
    <t>EAGR</t>
  </si>
  <si>
    <t>Eared Grebe</t>
  </si>
  <si>
    <t>EUST</t>
  </si>
  <si>
    <t>European Starling</t>
  </si>
  <si>
    <t>EUWI</t>
  </si>
  <si>
    <t>FOSP</t>
  </si>
  <si>
    <t>Fox Sparrow</t>
  </si>
  <si>
    <t>FOTE</t>
  </si>
  <si>
    <t>Forster's Tern</t>
  </si>
  <si>
    <t>FRGU</t>
  </si>
  <si>
    <t>Franklin's Gull</t>
  </si>
  <si>
    <t>ground gleaner, hawks</t>
  </si>
  <si>
    <t>GADW</t>
  </si>
  <si>
    <t>Gadwall</t>
  </si>
  <si>
    <t>GBHE</t>
  </si>
  <si>
    <t>Great Blue Heron</t>
  </si>
  <si>
    <t>GCKI</t>
  </si>
  <si>
    <t>Golden-crowned Kinglet</t>
  </si>
  <si>
    <t>GCSP</t>
  </si>
  <si>
    <t>Golden-crowned Sparrow</t>
  </si>
  <si>
    <t>GREG</t>
  </si>
  <si>
    <t>Great Egret</t>
  </si>
  <si>
    <t>GRHE</t>
  </si>
  <si>
    <t>Green Heron</t>
  </si>
  <si>
    <t>GRYE</t>
  </si>
  <si>
    <t>Greater Yellowlegs</t>
  </si>
  <si>
    <t>GWFG</t>
  </si>
  <si>
    <t>Greater White-fronted Goose</t>
  </si>
  <si>
    <t>GWGU</t>
  </si>
  <si>
    <t>Glaucous-winged Gull</t>
  </si>
  <si>
    <t>ground gleaner, surface dipper</t>
  </si>
  <si>
    <t>ground gleaner, dabbler</t>
  </si>
  <si>
    <t>HAWO</t>
  </si>
  <si>
    <t>Hairy Woodpecker</t>
  </si>
  <si>
    <t>HEGU</t>
  </si>
  <si>
    <t>Herring Gull</t>
  </si>
  <si>
    <t>ground gleaner, surface dipper, high diver</t>
  </si>
  <si>
    <t>HETH</t>
  </si>
  <si>
    <t>Hermit Thrush</t>
  </si>
  <si>
    <t>HOFI</t>
  </si>
  <si>
    <t>House Finch</t>
  </si>
  <si>
    <t>ground gleaners, foliage gleaners</t>
  </si>
  <si>
    <t>HOGR</t>
  </si>
  <si>
    <t>Horned Grebe</t>
  </si>
  <si>
    <t>HOME</t>
  </si>
  <si>
    <t>Hooded Merganser</t>
  </si>
  <si>
    <t>HUVI</t>
  </si>
  <si>
    <t>Hunton's Vireo</t>
  </si>
  <si>
    <t>LBCU</t>
  </si>
  <si>
    <t>Long-billed Curlew</t>
  </si>
  <si>
    <t xml:space="preserve">LBDO </t>
  </si>
  <si>
    <t>Long-billed Dowitcher</t>
  </si>
  <si>
    <t>LESC</t>
  </si>
  <si>
    <t>Lesser Scaup</t>
  </si>
  <si>
    <t>LETE</t>
  </si>
  <si>
    <t>Least Tern</t>
  </si>
  <si>
    <t>LEYE</t>
  </si>
  <si>
    <t>Lesser Yellowlegs</t>
  </si>
  <si>
    <t>LISP</t>
  </si>
  <si>
    <t>Lincoln's Sparrow</t>
  </si>
  <si>
    <t>LTDU</t>
  </si>
  <si>
    <t>Long-tailed Duck</t>
  </si>
  <si>
    <t>MAGO</t>
  </si>
  <si>
    <t>Marbled Godwit</t>
  </si>
  <si>
    <t>MEGU</t>
  </si>
  <si>
    <t>Mew Gull</t>
  </si>
  <si>
    <t>ground gleaner, surface dipper, pirate</t>
  </si>
  <si>
    <t>MERL</t>
  </si>
  <si>
    <t>Merlin</t>
  </si>
  <si>
    <t>MODO</t>
  </si>
  <si>
    <t>Mourning Dove</t>
  </si>
  <si>
    <t>NOFL</t>
  </si>
  <si>
    <t>Nothern Flicker</t>
  </si>
  <si>
    <t>ground gleaner, hawker, bark gleaner</t>
  </si>
  <si>
    <t>NOPI</t>
  </si>
  <si>
    <t>Northern Pintail</t>
  </si>
  <si>
    <t>NRWS</t>
  </si>
  <si>
    <t>Northern Rough-winged Swallow</t>
  </si>
  <si>
    <t>NSHO</t>
  </si>
  <si>
    <t>Northern Shoveler</t>
  </si>
  <si>
    <t>NUWO</t>
  </si>
  <si>
    <t>Nuttall's Woodpecker</t>
  </si>
  <si>
    <t>OCWA</t>
  </si>
  <si>
    <t>Orange-crowned Warbler</t>
  </si>
  <si>
    <t>OSFL</t>
  </si>
  <si>
    <t>Olive-sided Flycatcher</t>
  </si>
  <si>
    <t>OSPR</t>
  </si>
  <si>
    <t>Osprey</t>
  </si>
  <si>
    <t>Unknown Passerine</t>
  </si>
  <si>
    <t>PBGR</t>
  </si>
  <si>
    <t>Pied-billed Grebe</t>
  </si>
  <si>
    <t>PEEP</t>
  </si>
  <si>
    <t>Peeps</t>
  </si>
  <si>
    <t>PEFA</t>
  </si>
  <si>
    <t>Peregrine Falcon</t>
  </si>
  <si>
    <t>PHAL</t>
  </si>
  <si>
    <t>Phalaropes</t>
  </si>
  <si>
    <t>PISI</t>
  </si>
  <si>
    <t>Pine Siskin</t>
  </si>
  <si>
    <t>PSFL</t>
  </si>
  <si>
    <t>Pacific-slope Flycatcher</t>
  </si>
  <si>
    <t>PUFI</t>
  </si>
  <si>
    <t>Purple Finch</t>
  </si>
  <si>
    <t>RAIL</t>
  </si>
  <si>
    <t>Rails</t>
  </si>
  <si>
    <t>RBGU</t>
  </si>
  <si>
    <t>Ring-billed Gull</t>
  </si>
  <si>
    <t>ground gleaner, high diver, surface dipper</t>
  </si>
  <si>
    <t>RBME</t>
  </si>
  <si>
    <t>RBNU</t>
  </si>
  <si>
    <t>Red-breasted Nuthatch</t>
  </si>
  <si>
    <t>RCKI</t>
  </si>
  <si>
    <t>Ruby-crowned Kinglet</t>
  </si>
  <si>
    <t>REDH</t>
  </si>
  <si>
    <t>Redhead</t>
  </si>
  <si>
    <t>REKN</t>
  </si>
  <si>
    <t>Red Knot</t>
  </si>
  <si>
    <t>RNPH</t>
  </si>
  <si>
    <t>Red-necked Phalarope</t>
  </si>
  <si>
    <t>RODO</t>
  </si>
  <si>
    <t>ROOS</t>
  </si>
  <si>
    <t>Rooster</t>
  </si>
  <si>
    <t>RSHA</t>
  </si>
  <si>
    <t>Red-shouldered Hawk</t>
  </si>
  <si>
    <t>high patrol</t>
  </si>
  <si>
    <t>RTHA</t>
  </si>
  <si>
    <t>Red-tailed Hawk</t>
  </si>
  <si>
    <t>RUDU</t>
  </si>
  <si>
    <t>Ruddy Duck</t>
  </si>
  <si>
    <t>RUHU</t>
  </si>
  <si>
    <t>Rufous Hummingbird</t>
  </si>
  <si>
    <t>RUTU</t>
  </si>
  <si>
    <t>Ruddy Turnstone</t>
  </si>
  <si>
    <t>RWBL</t>
  </si>
  <si>
    <t>Red-winged Blackbird</t>
  </si>
  <si>
    <t>SAND</t>
  </si>
  <si>
    <t>Sanderling</t>
  </si>
  <si>
    <t>SAPH</t>
  </si>
  <si>
    <t>Say's Phoebe</t>
  </si>
  <si>
    <t>SAVS</t>
  </si>
  <si>
    <t>Savannah Sparrow</t>
  </si>
  <si>
    <t>SCAU</t>
  </si>
  <si>
    <t>Scaups</t>
  </si>
  <si>
    <t>SEPL</t>
  </si>
  <si>
    <t>Semipalmated Plover</t>
  </si>
  <si>
    <t>SESA</t>
  </si>
  <si>
    <t>Semipalmated Sandpiper</t>
  </si>
  <si>
    <t>SNPL</t>
  </si>
  <si>
    <t>Snowy Plover</t>
  </si>
  <si>
    <t>SORA</t>
  </si>
  <si>
    <t>Sora</t>
  </si>
  <si>
    <t>SPTO</t>
  </si>
  <si>
    <t>Spotted Towhee</t>
  </si>
  <si>
    <t>SSHA</t>
  </si>
  <si>
    <t>Sharp-shinned Hawk</t>
  </si>
  <si>
    <t>STJA</t>
  </si>
  <si>
    <t>Stellar's Jay</t>
  </si>
  <si>
    <t>SUSC</t>
  </si>
  <si>
    <t>Surf Scoter</t>
  </si>
  <si>
    <t>SWAL</t>
  </si>
  <si>
    <t>Swallows</t>
  </si>
  <si>
    <t>SWTH</t>
  </si>
  <si>
    <t>Swainson's Thrush</t>
  </si>
  <si>
    <t>TERN</t>
  </si>
  <si>
    <t>Unknown Tern</t>
  </si>
  <si>
    <t>THGU</t>
  </si>
  <si>
    <t>Thayer's Gull</t>
  </si>
  <si>
    <t xml:space="preserve">low patrol </t>
  </si>
  <si>
    <t>TOWA</t>
  </si>
  <si>
    <t>Townsend's Warbler</t>
  </si>
  <si>
    <t>Tree Swallow</t>
  </si>
  <si>
    <t>TUVU</t>
  </si>
  <si>
    <t>Turkey Vulture</t>
  </si>
  <si>
    <t>VGSW</t>
  </si>
  <si>
    <t>Violet-green Swallow</t>
  </si>
  <si>
    <t>WAVI</t>
  </si>
  <si>
    <t>Warbling Vireo</t>
  </si>
  <si>
    <t>White-crowned Sparrow</t>
  </si>
  <si>
    <t>WEBL</t>
  </si>
  <si>
    <t>Western Bluebird</t>
  </si>
  <si>
    <t>WEGR</t>
  </si>
  <si>
    <t>Western Grebe</t>
  </si>
  <si>
    <t>WEGU</t>
  </si>
  <si>
    <t>Western Gull</t>
  </si>
  <si>
    <t>low patrol, high diver, ground gleaner</t>
  </si>
  <si>
    <t>WEME</t>
  </si>
  <si>
    <t>Western Meadowlark</t>
  </si>
  <si>
    <t>WHIM</t>
  </si>
  <si>
    <t>Whimbrel</t>
  </si>
  <si>
    <t>WILL</t>
  </si>
  <si>
    <t>Willet</t>
  </si>
  <si>
    <t>WIPH</t>
  </si>
  <si>
    <t>Wilson's Phalarope</t>
  </si>
  <si>
    <t>WITU</t>
  </si>
  <si>
    <t>Wild Turkey</t>
  </si>
  <si>
    <t>WIWA</t>
  </si>
  <si>
    <t>Wilson's Warbler</t>
  </si>
  <si>
    <t>WOOD</t>
  </si>
  <si>
    <t>Woodpecker</t>
  </si>
  <si>
    <t>WREN</t>
  </si>
  <si>
    <t>Wrentit</t>
  </si>
  <si>
    <t>foliage gleaner, bark gleaner</t>
  </si>
  <si>
    <t>WSJA</t>
  </si>
  <si>
    <t>Western Scrub Jay</t>
  </si>
  <si>
    <t>WTKI</t>
  </si>
  <si>
    <t>White-tailed Kite</t>
  </si>
  <si>
    <t>hover and pounce</t>
  </si>
  <si>
    <t>WWSC</t>
  </si>
  <si>
    <t>White-winged Scoter</t>
  </si>
  <si>
    <t>XXDO</t>
  </si>
  <si>
    <t>Unknown Dove</t>
  </si>
  <si>
    <t>XXHU</t>
  </si>
  <si>
    <t>Unknown Hummingbird</t>
  </si>
  <si>
    <t>XXTO</t>
  </si>
  <si>
    <t>Unknown Towhee</t>
  </si>
  <si>
    <t>XXWA</t>
  </si>
  <si>
    <t>Unknown Warbler</t>
  </si>
  <si>
    <t>XXWR</t>
  </si>
  <si>
    <t>Unknow Wren</t>
  </si>
  <si>
    <t>YELL</t>
  </si>
  <si>
    <t>Yellowlegs</t>
  </si>
  <si>
    <t>YRWA</t>
  </si>
  <si>
    <t>Yellow-rumped Warbler</t>
  </si>
  <si>
    <t>foliage gleaner, hawker</t>
  </si>
  <si>
    <t>AMBI</t>
  </si>
  <si>
    <t>NOMO</t>
  </si>
  <si>
    <t>CAT</t>
  </si>
  <si>
    <t>XXSW</t>
  </si>
  <si>
    <t>CLSW</t>
  </si>
  <si>
    <t>Tide</t>
  </si>
  <si>
    <t>Start Tide (ft)</t>
  </si>
  <si>
    <t>End Tide (ft)</t>
  </si>
  <si>
    <t>RPHE</t>
  </si>
  <si>
    <t>XXSP</t>
  </si>
  <si>
    <t>AMPI</t>
  </si>
  <si>
    <t>MUSW</t>
  </si>
  <si>
    <t>XXBL</t>
  </si>
  <si>
    <t>Unknown Blackbird</t>
  </si>
  <si>
    <t>Unknown Swallow</t>
  </si>
  <si>
    <t>Northern Mockingbird</t>
  </si>
  <si>
    <t>American Bittern</t>
  </si>
  <si>
    <t>cat</t>
  </si>
  <si>
    <t>omit</t>
  </si>
  <si>
    <t>Ring-necked Pheasant</t>
  </si>
  <si>
    <t>Unknown Sparrow</t>
  </si>
  <si>
    <t>American Pipit</t>
  </si>
  <si>
    <t>Mute Swan</t>
  </si>
  <si>
    <t>Cliff Swallow</t>
  </si>
  <si>
    <t>Type</t>
  </si>
  <si>
    <t>Shorebird</t>
  </si>
  <si>
    <t>Raptor</t>
  </si>
  <si>
    <t>Other</t>
  </si>
  <si>
    <t>Dabbler</t>
  </si>
  <si>
    <t>Passerine</t>
  </si>
  <si>
    <t>Piscivore</t>
  </si>
  <si>
    <t>Diver</t>
  </si>
  <si>
    <t>WESA/LESA</t>
  </si>
  <si>
    <t>WISN</t>
  </si>
  <si>
    <t>BASA</t>
  </si>
  <si>
    <t>Unkown Gull</t>
  </si>
  <si>
    <t>NA</t>
  </si>
  <si>
    <t>Baird's Sandpiper</t>
  </si>
  <si>
    <t>Wilson's Snipe</t>
  </si>
  <si>
    <t>WESJ</t>
  </si>
  <si>
    <t>GTGR</t>
  </si>
  <si>
    <t>Great-tailed Grackle</t>
  </si>
  <si>
    <t>XXGR</t>
  </si>
  <si>
    <t>LEGO</t>
  </si>
  <si>
    <t>Lesser Goldfinch</t>
  </si>
  <si>
    <t>COGR</t>
  </si>
  <si>
    <t>Common Grackle</t>
  </si>
  <si>
    <t>COSN</t>
  </si>
  <si>
    <t>Common Snipe</t>
  </si>
  <si>
    <t>Western or Least sandpiper</t>
  </si>
  <si>
    <t>BCCH</t>
  </si>
  <si>
    <t>WODU</t>
  </si>
  <si>
    <t>WIFL</t>
  </si>
  <si>
    <t>CAGO</t>
  </si>
  <si>
    <t>HYBRID</t>
  </si>
  <si>
    <t>BAEA</t>
  </si>
  <si>
    <t>PIWO</t>
  </si>
  <si>
    <t>Black-capped Chickadee</t>
  </si>
  <si>
    <t>Pileated Woodpecker</t>
  </si>
  <si>
    <t>Wood Duck</t>
  </si>
  <si>
    <t>Bald Eagle</t>
  </si>
  <si>
    <t>Willow Flycatcher</t>
  </si>
  <si>
    <t>Goose Hybrid</t>
  </si>
  <si>
    <t>YWAR</t>
  </si>
  <si>
    <t>CEDW</t>
  </si>
  <si>
    <t>XXCR</t>
  </si>
  <si>
    <t>WETA</t>
  </si>
  <si>
    <t>XXTE</t>
  </si>
  <si>
    <t>Unknown Teal</t>
  </si>
  <si>
    <t>XXPA</t>
  </si>
  <si>
    <t>Unknown Crow</t>
  </si>
  <si>
    <t>Western Tanager</t>
  </si>
  <si>
    <t>Cedar Waxwing</t>
  </si>
  <si>
    <t>Yellow Warbler</t>
  </si>
  <si>
    <t>bark gleaner, hawker, hover gleaner</t>
  </si>
  <si>
    <t>CACG</t>
  </si>
  <si>
    <t>Cackling Goose</t>
  </si>
  <si>
    <t>ACGO</t>
  </si>
  <si>
    <t>Aleutian Cackling Goose</t>
  </si>
  <si>
    <t>NSHR</t>
  </si>
  <si>
    <t>Hummingbird</t>
  </si>
  <si>
    <t>Wader</t>
  </si>
  <si>
    <t>Coot</t>
  </si>
  <si>
    <t>Pipit</t>
  </si>
  <si>
    <t>Gull/Tern</t>
  </si>
  <si>
    <t>Geese</t>
  </si>
  <si>
    <t>Grebe</t>
  </si>
  <si>
    <t>Cormorant</t>
  </si>
  <si>
    <t>HOSP</t>
  </si>
  <si>
    <t>House Sparrow</t>
  </si>
  <si>
    <t>WIWR</t>
  </si>
  <si>
    <t>Winter Wren</t>
  </si>
  <si>
    <t>VASW</t>
  </si>
  <si>
    <t>Vaux's Swift</t>
  </si>
  <si>
    <t>American Wigeon</t>
  </si>
  <si>
    <t>Kingfisher</t>
  </si>
  <si>
    <t>Bird Type</t>
  </si>
  <si>
    <t>Birder's Handbook</t>
  </si>
  <si>
    <t>Foraging Guild</t>
  </si>
  <si>
    <t>Total</t>
  </si>
  <si>
    <t>RNDU</t>
  </si>
  <si>
    <t>AGWT</t>
  </si>
  <si>
    <t>BRCR</t>
  </si>
  <si>
    <t>Brown Creeper</t>
  </si>
  <si>
    <t>Creeper</t>
  </si>
  <si>
    <t>SEOW</t>
  </si>
  <si>
    <t>Owl</t>
  </si>
  <si>
    <t>GHOW</t>
  </si>
  <si>
    <t>Great Horned Owl</t>
  </si>
  <si>
    <t>Site</t>
  </si>
  <si>
    <t>N/A</t>
  </si>
  <si>
    <t>XXCO</t>
  </si>
  <si>
    <t>Unknown Cormorant</t>
  </si>
  <si>
    <t>XXRA</t>
  </si>
  <si>
    <t>Unknown Raptor</t>
  </si>
  <si>
    <t>HYGU</t>
  </si>
  <si>
    <t>Hybrid Gull/Olympic Gull</t>
  </si>
  <si>
    <t>XXGU</t>
  </si>
  <si>
    <t>Notes/Time Seen</t>
  </si>
  <si>
    <t>RECR</t>
  </si>
  <si>
    <t>Red Crossbill</t>
  </si>
  <si>
    <t>XXDU</t>
  </si>
  <si>
    <t>Unkown Duck</t>
  </si>
  <si>
    <t>XXME</t>
  </si>
  <si>
    <t>Unknown Merganser</t>
  </si>
  <si>
    <t>MYWA</t>
  </si>
  <si>
    <t>AUWA</t>
  </si>
  <si>
    <t>SPSA</t>
  </si>
  <si>
    <t>Spotted Sandpiper</t>
  </si>
  <si>
    <t>BUOR</t>
  </si>
  <si>
    <t>Bullock's Oriole</t>
  </si>
  <si>
    <t>SWHA</t>
  </si>
  <si>
    <t>Swainson's Hawk</t>
  </si>
  <si>
    <t>WEWP</t>
  </si>
  <si>
    <t>Western Wood-Pewee</t>
  </si>
  <si>
    <t>TRES</t>
  </si>
  <si>
    <t xml:space="preserve">Date </t>
  </si>
  <si>
    <t>Initials</t>
  </si>
  <si>
    <t>Data Entry</t>
  </si>
  <si>
    <t>QC</t>
  </si>
  <si>
    <t>Notes</t>
  </si>
  <si>
    <t>Species Name</t>
  </si>
  <si>
    <t>dd-mm-yy</t>
  </si>
  <si>
    <t>XX</t>
  </si>
  <si>
    <t>Yes/No</t>
  </si>
  <si>
    <t>Completed or not, where left off, questions, changes to spp code list</t>
  </si>
  <si>
    <t>Season</t>
  </si>
  <si>
    <t>Northern Shrike</t>
  </si>
  <si>
    <t>SNGO</t>
  </si>
  <si>
    <t>Snow Goose</t>
  </si>
  <si>
    <t>opportunist</t>
  </si>
  <si>
    <t>RBSA</t>
  </si>
  <si>
    <t>Red-breasted Sapsucker</t>
  </si>
  <si>
    <t>VATH</t>
  </si>
  <si>
    <t>Varied Thrush</t>
  </si>
  <si>
    <t>TUSW</t>
  </si>
  <si>
    <t>Swan</t>
  </si>
  <si>
    <t>Tundra Swan</t>
  </si>
  <si>
    <t>Duck</t>
  </si>
  <si>
    <t>XXHA</t>
  </si>
  <si>
    <t>Unkown Hawk</t>
  </si>
  <si>
    <t>XXDA</t>
  </si>
  <si>
    <t>Unknown Dabbler</t>
  </si>
  <si>
    <t>XXDI</t>
  </si>
  <si>
    <t>Unkown Diver</t>
  </si>
  <si>
    <t>diver</t>
  </si>
  <si>
    <t>XXAC</t>
  </si>
  <si>
    <t>Unknown Accipiter</t>
  </si>
  <si>
    <t xml:space="preserve">bark gleaner, hawk </t>
  </si>
  <si>
    <t>aerial forager, foliage gleaner</t>
  </si>
  <si>
    <t>low patrol, swoops</t>
  </si>
  <si>
    <t>swoops</t>
  </si>
  <si>
    <t>hover and glean, hawks</t>
  </si>
  <si>
    <t>Eurasian Wigeon</t>
  </si>
  <si>
    <t>AMGP</t>
  </si>
  <si>
    <t>American Golden Plover</t>
  </si>
  <si>
    <t>BTPI</t>
  </si>
  <si>
    <t>Band-tailed Pigeon</t>
  </si>
  <si>
    <t>foliage gleaner, ground gleaner</t>
  </si>
  <si>
    <t>BTYW</t>
  </si>
  <si>
    <t>Black-throated Gray Warbler</t>
  </si>
  <si>
    <t>foliage glean, hover and glean, hawks</t>
  </si>
  <si>
    <t>PUMA</t>
  </si>
  <si>
    <t>Purple Martin</t>
  </si>
  <si>
    <t>SBDO</t>
  </si>
  <si>
    <t>Short-billed Dowitcher</t>
  </si>
  <si>
    <t>TRUS</t>
  </si>
  <si>
    <t>Trumpter Swan</t>
  </si>
  <si>
    <t>Audubon's Yellow-rumped Warbler</t>
  </si>
  <si>
    <t>Myrtle Yellow-rumped Warbler</t>
  </si>
  <si>
    <t>Red-breasted Merganser</t>
  </si>
  <si>
    <t>Ring-necked Duck</t>
  </si>
  <si>
    <t>Short-eared Owl</t>
  </si>
  <si>
    <t>XXSH</t>
  </si>
  <si>
    <t>Unknown Shorebird</t>
  </si>
  <si>
    <t>RNGR</t>
  </si>
  <si>
    <t>Red-necked Grebe</t>
  </si>
  <si>
    <t>Unkown Grebe</t>
  </si>
  <si>
    <t>American Green-winged Teal</t>
  </si>
  <si>
    <t>Rock Dove</t>
  </si>
  <si>
    <t>EVGR</t>
  </si>
  <si>
    <t>Evening Grosbeak</t>
  </si>
  <si>
    <t>YHBL</t>
  </si>
  <si>
    <t>Yellow-headed Blackbird</t>
  </si>
  <si>
    <t>High</t>
  </si>
  <si>
    <t>Low</t>
  </si>
  <si>
    <t>Wind</t>
  </si>
  <si>
    <t>Cloud Cover</t>
  </si>
  <si>
    <t>Precip</t>
  </si>
  <si>
    <t>MF</t>
  </si>
  <si>
    <t>MP</t>
  </si>
  <si>
    <t>BD</t>
  </si>
  <si>
    <t>UP</t>
  </si>
  <si>
    <t>LV</t>
  </si>
  <si>
    <t>OW</t>
  </si>
  <si>
    <t>SH</t>
  </si>
  <si>
    <t>PO</t>
  </si>
  <si>
    <t>AE</t>
  </si>
  <si>
    <t>CW</t>
  </si>
  <si>
    <t>SC</t>
  </si>
  <si>
    <t>RV-CK</t>
  </si>
  <si>
    <t>OP</t>
  </si>
  <si>
    <t>UNK</t>
  </si>
  <si>
    <t>FO</t>
  </si>
  <si>
    <t>RO</t>
  </si>
  <si>
    <t>PR</t>
  </si>
  <si>
    <t>FL</t>
  </si>
  <si>
    <t>SW</t>
  </si>
  <si>
    <t>CA</t>
  </si>
  <si>
    <t>AL</t>
  </si>
  <si>
    <t>UN</t>
  </si>
  <si>
    <t>CD</t>
  </si>
  <si>
    <t>CN</t>
  </si>
  <si>
    <t>CF</t>
  </si>
  <si>
    <t>AG</t>
  </si>
  <si>
    <t>Month #</t>
  </si>
  <si>
    <t>Month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</si>
  <si>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</si>
  <si>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</si>
  <si>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</si>
  <si>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</si>
  <si>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</si>
  <si>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</si>
  <si>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</si>
  <si>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</si>
  <si>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</si>
  <si>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</si>
  <si>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</si>
  <si>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</si>
  <si>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Winter</t>
  </si>
  <si>
    <t>Fall</t>
  </si>
  <si>
    <t>Summer</t>
  </si>
  <si>
    <t>Spring</t>
  </si>
  <si>
    <t>NNWR</t>
  </si>
  <si>
    <t>North Dike</t>
  </si>
  <si>
    <t>Phase I</t>
  </si>
  <si>
    <t>Reference</t>
  </si>
  <si>
    <t>PM, LB</t>
  </si>
  <si>
    <t>LB, MH</t>
  </si>
  <si>
    <t>MH, HT</t>
  </si>
  <si>
    <t>K5</t>
  </si>
  <si>
    <t>I7</t>
  </si>
  <si>
    <t>A3</t>
  </si>
  <si>
    <t>www.tidalmarshmonitoring.org</t>
  </si>
  <si>
    <t>Bird Area Survey Raw Data and Summary Table. Replace example data with your own values.</t>
  </si>
  <si>
    <t>Template Source: USGS Western Ecological Research Center SFBE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</si>
</sst>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409]d\-mmm\-yy;@"/>
  </numFmts>
  <fonts count="3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mbria"/>
      <family val="1"/>
    </font>
    <font>
      <u/>
      <sz val="11"/>
      <color theme="10"/>
      <name val="Calibri"/>
      <family val="2"/>
    </font>
    <font>
      <sz val="12"/>
      <name val="Arial"/>
      <family val="2"/>
    </font>
    <font>
      <b/>
      <i/>
      <sz val="14"/>
      <color theme="1"/>
      <name val="Franklin Gothic Book"/>
      <family val="2"/>
      <scheme val="minor"/>
    </font>
    <font>
      <b/>
      <i/>
      <sz val="14"/>
      <color theme="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FF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21" fillId="24" borderId="11" xfId="0" applyFont="1" applyFill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2" fillId="24" borderId="0" xfId="0" applyNumberFormat="1" applyFont="1" applyFill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/>
    <xf numFmtId="49" fontId="22" fillId="24" borderId="0" xfId="0" applyNumberFormat="1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Fill="1" applyBorder="1" applyAlignment="1">
      <alignment horizontal="left"/>
    </xf>
    <xf numFmtId="0" fontId="23" fillId="24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2" fillId="0" borderId="0" xfId="0" applyNumberFormat="1" applyFont="1" applyFill="1" applyBorder="1" applyAlignment="1">
      <alignment horizontal="left"/>
    </xf>
    <xf numFmtId="0" fontId="24" fillId="0" borderId="0" xfId="0" applyFont="1"/>
    <xf numFmtId="165" fontId="0" fillId="0" borderId="0" xfId="0" applyNumberFormat="1"/>
    <xf numFmtId="0" fontId="0" fillId="0" borderId="0" xfId="0" applyFill="1"/>
    <xf numFmtId="0" fontId="0" fillId="26" borderId="0" xfId="0" applyFill="1"/>
    <xf numFmtId="0" fontId="25" fillId="0" borderId="0" xfId="0" applyFont="1"/>
    <xf numFmtId="0" fontId="26" fillId="0" borderId="10" xfId="0" applyFont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7" fillId="0" borderId="0" xfId="0" applyFont="1"/>
    <xf numFmtId="0" fontId="28" fillId="0" borderId="0" xfId="0" applyFont="1"/>
    <xf numFmtId="0" fontId="29" fillId="0" borderId="0" xfId="34" applyFont="1" applyAlignment="1" applyProtection="1"/>
    <xf numFmtId="14" fontId="27" fillId="27" borderId="0" xfId="0" applyNumberFormat="1" applyFont="1" applyFill="1"/>
    <xf numFmtId="0" fontId="27" fillId="27" borderId="0" xfId="0" applyFont="1" applyFill="1"/>
    <xf numFmtId="20" fontId="27" fillId="27" borderId="0" xfId="0" applyNumberFormat="1" applyFont="1" applyFill="1"/>
    <xf numFmtId="0" fontId="27" fillId="0" borderId="0" xfId="0" applyFont="1" applyFill="1"/>
    <xf numFmtId="0" fontId="27" fillId="28" borderId="0" xfId="0" applyFont="1" applyFill="1"/>
    <xf numFmtId="0" fontId="27" fillId="28" borderId="0" xfId="0" applyFont="1" applyFill="1" applyBorder="1"/>
    <xf numFmtId="0" fontId="30" fillId="25" borderId="0" xfId="0" applyFont="1" applyFill="1" applyBorder="1"/>
    <xf numFmtId="0" fontId="30" fillId="25" borderId="0" xfId="0" applyFont="1" applyFill="1"/>
    <xf numFmtId="0" fontId="31" fillId="0" borderId="0" xfId="0" applyFont="1" applyAlignment="1"/>
    <xf numFmtId="14" fontId="26" fillId="0" borderId="10" xfId="0" applyNumberFormat="1" applyFont="1" applyBorder="1" applyAlignment="1">
      <alignment horizontal="center" wrapText="1"/>
    </xf>
    <xf numFmtId="0" fontId="26" fillId="0" borderId="10" xfId="0" applyNumberFormat="1" applyFont="1" applyBorder="1" applyAlignment="1">
      <alignment horizontal="center" wrapText="1"/>
    </xf>
    <xf numFmtId="1" fontId="26" fillId="0" borderId="10" xfId="0" applyNumberFormat="1" applyFont="1" applyBorder="1" applyAlignment="1">
      <alignment horizontal="center" wrapText="1"/>
    </xf>
    <xf numFmtId="164" fontId="26" fillId="0" borderId="10" xfId="0" applyNumberFormat="1" applyFont="1" applyBorder="1" applyAlignment="1">
      <alignment horizontal="center" wrapText="1"/>
    </xf>
    <xf numFmtId="2" fontId="26" fillId="0" borderId="10" xfId="0" applyNumberFormat="1" applyFont="1" applyBorder="1" applyAlignment="1">
      <alignment horizontal="center" wrapText="1"/>
    </xf>
    <xf numFmtId="0" fontId="26" fillId="0" borderId="10" xfId="0" applyFont="1" applyBorder="1" applyAlignment="1">
      <alignment horizontal="center"/>
    </xf>
    <xf numFmtId="0" fontId="26" fillId="25" borderId="10" xfId="0" applyFont="1" applyFill="1" applyBorder="1" applyAlignment="1">
      <alignment horizontal="center" wrapText="1"/>
    </xf>
    <xf numFmtId="0" fontId="32" fillId="0" borderId="0" xfId="0" applyFont="1" applyAlignment="1"/>
    <xf numFmtId="165" fontId="25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458333333333333"/>
          <c:y val="5.5555555555555518E-2"/>
          <c:w val="0.66041666666666654"/>
          <c:h val="0.8020833333333337"/>
        </c:manualLayout>
      </c:layout>
      <c:barChart>
        <c:barDir val="col"/>
        <c:grouping val="percentStacked"/>
        <c:ser>
          <c:idx val="0"/>
          <c:order val="0"/>
          <c:tx>
            <c:strRef>
              <c:f>'Bird Survey RAW DATA'!$AA$94</c:f>
              <c:strCache>
                <c:ptCount val="1"/>
              </c:strCache>
            </c:strRef>
          </c:tx>
          <c:val>
            <c:numRef>
              <c:f>'Bird Survey RAW DATA'!$AC$94:$AE$94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'Bird Survey RAW DATA'!$AA$95</c:f>
              <c:strCache>
                <c:ptCount val="1"/>
              </c:strCache>
            </c:strRef>
          </c:tx>
          <c:val>
            <c:numRef>
              <c:f>'Bird Survey RAW DATA'!$AC$95:$AE$95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'Bird Survey RAW DATA'!$AA$96</c:f>
              <c:strCache>
                <c:ptCount val="1"/>
              </c:strCache>
            </c:strRef>
          </c:tx>
          <c:val>
            <c:numRef>
              <c:f>'Bird Survey RAW DATA'!$AC$96:$AE$96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'Bird Survey RAW DATA'!$AA$97</c:f>
              <c:strCache>
                <c:ptCount val="1"/>
              </c:strCache>
            </c:strRef>
          </c:tx>
          <c:val>
            <c:numRef>
              <c:f>'Bird Survey RAW DATA'!$AC$97:$AE$97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'Bird Survey RAW DATA'!$AA$98</c:f>
              <c:strCache>
                <c:ptCount val="1"/>
              </c:strCache>
            </c:strRef>
          </c:tx>
          <c:val>
            <c:numRef>
              <c:f>'Bird Survey RAW DATA'!$AC$98:$AE$98</c:f>
              <c:numCache>
                <c:formatCode>General</c:formatCode>
                <c:ptCount val="3"/>
              </c:numCache>
            </c:numRef>
          </c:val>
        </c:ser>
        <c:ser>
          <c:idx val="5"/>
          <c:order val="5"/>
          <c:tx>
            <c:strRef>
              <c:f>'Bird Survey RAW DATA'!$AA$99</c:f>
              <c:strCache>
                <c:ptCount val="1"/>
              </c:strCache>
            </c:strRef>
          </c:tx>
          <c:val>
            <c:numRef>
              <c:f>'Bird Survey RAW DATA'!$AC$99:$AE$99</c:f>
              <c:numCache>
                <c:formatCode>General</c:formatCode>
                <c:ptCount val="3"/>
              </c:numCache>
            </c:numRef>
          </c:val>
        </c:ser>
        <c:ser>
          <c:idx val="6"/>
          <c:order val="6"/>
          <c:tx>
            <c:strRef>
              <c:f>'Bird Survey RAW DATA'!$AA$100</c:f>
              <c:strCache>
                <c:ptCount val="1"/>
              </c:strCache>
            </c:strRef>
          </c:tx>
          <c:val>
            <c:numRef>
              <c:f>'Bird Survey RAW DATA'!$AC$100:$AE$100</c:f>
              <c:numCache>
                <c:formatCode>General</c:formatCode>
                <c:ptCount val="3"/>
              </c:numCache>
            </c:numRef>
          </c:val>
        </c:ser>
        <c:ser>
          <c:idx val="7"/>
          <c:order val="7"/>
          <c:tx>
            <c:strRef>
              <c:f>'Bird Survey RAW DATA'!$AA$101</c:f>
              <c:strCache>
                <c:ptCount val="1"/>
              </c:strCache>
            </c:strRef>
          </c:tx>
          <c:val>
            <c:numRef>
              <c:f>'Bird Survey RAW DATA'!$AC$101:$AE$101</c:f>
              <c:numCache>
                <c:formatCode>General</c:formatCode>
                <c:ptCount val="3"/>
              </c:numCache>
            </c:numRef>
          </c:val>
        </c:ser>
        <c:ser>
          <c:idx val="8"/>
          <c:order val="8"/>
          <c:tx>
            <c:strRef>
              <c:f>'Bird Survey RAW DATA'!$AA$102</c:f>
              <c:strCache>
                <c:ptCount val="1"/>
              </c:strCache>
            </c:strRef>
          </c:tx>
          <c:val>
            <c:numRef>
              <c:f>'Bird Survey RAW DATA'!$AC$102:$AE$102</c:f>
              <c:numCache>
                <c:formatCode>General</c:formatCode>
                <c:ptCount val="3"/>
              </c:numCache>
            </c:numRef>
          </c:val>
        </c:ser>
        <c:ser>
          <c:idx val="9"/>
          <c:order val="9"/>
          <c:tx>
            <c:strRef>
              <c:f>'Bird Survey RAW DATA'!$AA$103</c:f>
              <c:strCache>
                <c:ptCount val="1"/>
              </c:strCache>
            </c:strRef>
          </c:tx>
          <c:val>
            <c:numRef>
              <c:f>'Bird Survey RAW DATA'!$AC$103:$AE$103</c:f>
              <c:numCache>
                <c:formatCode>General</c:formatCode>
                <c:ptCount val="3"/>
              </c:numCache>
            </c:numRef>
          </c:val>
        </c:ser>
        <c:ser>
          <c:idx val="10"/>
          <c:order val="10"/>
          <c:tx>
            <c:strRef>
              <c:f>'Bird Survey RAW DATA'!$AA$104</c:f>
              <c:strCache>
                <c:ptCount val="1"/>
              </c:strCache>
            </c:strRef>
          </c:tx>
          <c:val>
            <c:numRef>
              <c:f>'Bird Survey RAW DATA'!$AC$104:$AE$104</c:f>
              <c:numCache>
                <c:formatCode>General</c:formatCode>
                <c:ptCount val="3"/>
              </c:numCache>
            </c:numRef>
          </c:val>
        </c:ser>
        <c:ser>
          <c:idx val="11"/>
          <c:order val="11"/>
          <c:tx>
            <c:strRef>
              <c:f>'Bird Survey RAW DATA'!$AA$105</c:f>
              <c:strCache>
                <c:ptCount val="1"/>
              </c:strCache>
            </c:strRef>
          </c:tx>
          <c:val>
            <c:numRef>
              <c:f>'Bird Survey RAW DATA'!$AC$105:$AE$105</c:f>
              <c:numCache>
                <c:formatCode>General</c:formatCode>
                <c:ptCount val="3"/>
              </c:numCache>
            </c:numRef>
          </c:val>
        </c:ser>
        <c:overlap val="100"/>
        <c:axId val="94360704"/>
        <c:axId val="94362240"/>
      </c:barChart>
      <c:catAx>
        <c:axId val="94360704"/>
        <c:scaling>
          <c:orientation val="minMax"/>
        </c:scaling>
        <c:axPos val="b"/>
        <c:numFmt formatCode="General" sourceLinked="1"/>
        <c:tickLblPos val="nextTo"/>
        <c:crossAx val="94362240"/>
        <c:crosses val="autoZero"/>
        <c:auto val="1"/>
        <c:lblAlgn val="ctr"/>
        <c:lblOffset val="100"/>
      </c:catAx>
      <c:valAx>
        <c:axId val="94362240"/>
        <c:scaling>
          <c:orientation val="minMax"/>
        </c:scaling>
        <c:axPos val="l"/>
        <c:majorGridlines/>
        <c:numFmt formatCode="0%" sourceLinked="1"/>
        <c:tickLblPos val="nextTo"/>
        <c:crossAx val="94360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319422572178479"/>
          <c:y val="1.7845946340040827E-2"/>
          <c:w val="0.97703565179352614"/>
          <c:h val="0.97438903470399563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107</xdr:row>
      <xdr:rowOff>38100</xdr:rowOff>
    </xdr:from>
    <xdr:to>
      <xdr:col>33</xdr:col>
      <xdr:colOff>381000</xdr:colOff>
      <xdr:row>124</xdr:row>
      <xdr:rowOff>28575</xdr:rowOff>
    </xdr:to>
    <xdr:graphicFrame macro="">
      <xdr:nvGraphicFramePr>
        <xdr:cNvPr id="13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dalmarshmonitor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E11" sqref="E10:E11"/>
    </sheetView>
  </sheetViews>
  <sheetFormatPr defaultRowHeight="12.75"/>
  <cols>
    <col min="1" max="1" width="9.28515625" style="17" bestFit="1" customWidth="1"/>
    <col min="2" max="2" width="7" bestFit="1" customWidth="1"/>
    <col min="3" max="3" width="9.85546875" bestFit="1" customWidth="1"/>
    <col min="4" max="4" width="6.85546875" customWidth="1"/>
    <col min="5" max="5" width="58.85546875" bestFit="1" customWidth="1"/>
    <col min="6" max="6" width="6.85546875" customWidth="1"/>
  </cols>
  <sheetData>
    <row r="1" spans="1:5">
      <c r="A1" s="44" t="s">
        <v>535</v>
      </c>
      <c r="B1" s="20" t="s">
        <v>536</v>
      </c>
      <c r="C1" s="20" t="s">
        <v>537</v>
      </c>
      <c r="D1" s="20" t="s">
        <v>538</v>
      </c>
      <c r="E1" s="20" t="s">
        <v>539</v>
      </c>
    </row>
    <row r="2" spans="1:5">
      <c r="A2" s="17" t="s">
        <v>541</v>
      </c>
      <c r="B2" t="s">
        <v>542</v>
      </c>
      <c r="C2" t="s">
        <v>543</v>
      </c>
      <c r="D2" t="s">
        <v>543</v>
      </c>
      <c r="E2" t="s">
        <v>544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I526"/>
  <sheetViews>
    <sheetView zoomScale="85" zoomScaleNormal="85" workbookViewId="0">
      <pane ySplit="2" topLeftCell="A3" activePane="bottomLeft" state="frozen"/>
      <selection activeCell="K1" sqref="K1"/>
      <selection pane="bottomLeft" activeCell="F20" sqref="F20"/>
    </sheetView>
  </sheetViews>
  <sheetFormatPr defaultRowHeight="12.75"/>
  <cols>
    <col min="1" max="1" width="11" style="17" bestFit="1" customWidth="1"/>
    <col min="2" max="2" width="6" bestFit="1" customWidth="1"/>
    <col min="3" max="3" width="11.5703125" bestFit="1" customWidth="1"/>
    <col min="4" max="4" width="8.42578125" bestFit="1" customWidth="1"/>
    <col min="5" max="5" width="10.85546875" bestFit="1" customWidth="1"/>
    <col min="6" max="6" width="23" bestFit="1" customWidth="1"/>
    <col min="7" max="7" width="13.42578125" bestFit="1" customWidth="1"/>
    <col min="8" max="8" width="5.140625" bestFit="1" customWidth="1"/>
    <col min="9" max="9" width="10" bestFit="1" customWidth="1"/>
    <col min="10" max="10" width="9" bestFit="1" customWidth="1"/>
    <col min="11" max="11" width="13.5703125" bestFit="1" customWidth="1"/>
    <col min="12" max="12" width="9.5703125" bestFit="1" customWidth="1"/>
    <col min="13" max="13" width="9.42578125" bestFit="1" customWidth="1"/>
    <col min="14" max="14" width="11.42578125" bestFit="1" customWidth="1"/>
    <col min="15" max="15" width="10" bestFit="1" customWidth="1"/>
    <col min="16" max="16" width="11.7109375" bestFit="1" customWidth="1"/>
    <col min="17" max="17" width="5" bestFit="1" customWidth="1"/>
    <col min="18" max="18" width="9" bestFit="1" customWidth="1"/>
    <col min="19" max="19" width="9.28515625" bestFit="1" customWidth="1"/>
    <col min="20" max="20" width="14.28515625" bestFit="1" customWidth="1"/>
    <col min="21" max="21" width="10" bestFit="1" customWidth="1"/>
    <col min="22" max="22" width="9.28515625" bestFit="1" customWidth="1"/>
    <col min="23" max="23" width="27.7109375" bestFit="1" customWidth="1"/>
    <col min="24" max="24" width="20.42578125" bestFit="1" customWidth="1"/>
    <col min="25" max="25" width="36.28515625" bestFit="1" customWidth="1"/>
    <col min="26" max="26" width="67.42578125" bestFit="1" customWidth="1"/>
    <col min="27" max="27" width="11.85546875" customWidth="1"/>
    <col min="28" max="28" width="9.28515625" bestFit="1" customWidth="1"/>
    <col min="29" max="29" width="9.85546875" customWidth="1"/>
    <col min="30" max="30" width="8.7109375" bestFit="1" customWidth="1"/>
    <col min="35" max="35" width="11.28515625" customWidth="1"/>
    <col min="38" max="38" width="6" bestFit="1" customWidth="1"/>
  </cols>
  <sheetData>
    <row r="1" spans="1:35" ht="18.75">
      <c r="A1" s="43" t="s">
        <v>663</v>
      </c>
    </row>
    <row r="2" spans="1:35" s="24" customFormat="1" ht="47.25">
      <c r="A2" s="36" t="s">
        <v>1</v>
      </c>
      <c r="B2" s="37" t="s">
        <v>8</v>
      </c>
      <c r="C2" s="37" t="s">
        <v>9</v>
      </c>
      <c r="D2" s="37" t="s">
        <v>545</v>
      </c>
      <c r="E2" s="38" t="s">
        <v>0</v>
      </c>
      <c r="F2" s="38" t="s">
        <v>508</v>
      </c>
      <c r="G2" s="38" t="s">
        <v>2</v>
      </c>
      <c r="H2" s="22" t="s">
        <v>404</v>
      </c>
      <c r="I2" s="21" t="s">
        <v>405</v>
      </c>
      <c r="J2" s="21" t="s">
        <v>406</v>
      </c>
      <c r="K2" s="39" t="s">
        <v>10</v>
      </c>
      <c r="L2" s="40" t="s">
        <v>11</v>
      </c>
      <c r="M2" s="21" t="s">
        <v>12</v>
      </c>
      <c r="N2" s="21" t="s">
        <v>15</v>
      </c>
      <c r="O2" s="21" t="s">
        <v>13</v>
      </c>
      <c r="P2" s="21" t="s">
        <v>14</v>
      </c>
      <c r="Q2" s="21" t="s">
        <v>3</v>
      </c>
      <c r="R2" s="21" t="s">
        <v>7</v>
      </c>
      <c r="S2" s="21" t="s">
        <v>4</v>
      </c>
      <c r="T2" s="21" t="s">
        <v>5</v>
      </c>
      <c r="U2" s="21" t="s">
        <v>6</v>
      </c>
      <c r="V2" s="41" t="s">
        <v>423</v>
      </c>
      <c r="W2" s="41" t="s">
        <v>540</v>
      </c>
      <c r="X2" s="41" t="s">
        <v>497</v>
      </c>
      <c r="Y2" s="41" t="s">
        <v>496</v>
      </c>
      <c r="Z2" s="21" t="s">
        <v>517</v>
      </c>
      <c r="AA2" s="42" t="s">
        <v>495</v>
      </c>
      <c r="AB2" s="42" t="s">
        <v>498</v>
      </c>
      <c r="AC2" s="23"/>
      <c r="AD2" s="23"/>
      <c r="AE2" s="23"/>
      <c r="AF2" s="23"/>
      <c r="AG2" s="23"/>
      <c r="AH2" s="23"/>
      <c r="AI2" s="23"/>
    </row>
    <row r="3" spans="1:35" s="30" customFormat="1" ht="15.75">
      <c r="A3" s="27">
        <v>41166</v>
      </c>
      <c r="B3" s="28">
        <f>YEAR(A3)</f>
        <v>2012</v>
      </c>
      <c r="C3" s="28" t="str">
        <f>VLOOKUP(MONTH(A3),'Drop-Down Lists_DO NOT DELETE'!A$2:B$13,2)</f>
        <v>September</v>
      </c>
      <c r="D3" s="28" t="str">
        <f>VLOOKUP(MONTH(A3),'Drop-Down Lists_DO NOT DELETE'!$A:$C,3)</f>
        <v>Fall</v>
      </c>
      <c r="E3" s="28" t="s">
        <v>652</v>
      </c>
      <c r="F3" s="28" t="s">
        <v>653</v>
      </c>
      <c r="G3" s="28" t="s">
        <v>656</v>
      </c>
      <c r="H3" s="28" t="s">
        <v>603</v>
      </c>
      <c r="I3" s="28">
        <v>8.1999999999999993</v>
      </c>
      <c r="J3" s="28">
        <v>10.3</v>
      </c>
      <c r="K3" s="29">
        <v>0.4375</v>
      </c>
      <c r="L3" s="29">
        <v>0.52083333333333337</v>
      </c>
      <c r="M3" s="28">
        <v>65</v>
      </c>
      <c r="N3" s="28">
        <v>1</v>
      </c>
      <c r="O3" s="28">
        <v>20</v>
      </c>
      <c r="P3" s="28">
        <v>0</v>
      </c>
      <c r="Q3" s="28" t="s">
        <v>659</v>
      </c>
      <c r="R3" s="28" t="s">
        <v>37</v>
      </c>
      <c r="S3" s="28">
        <v>12</v>
      </c>
      <c r="T3" s="28" t="s">
        <v>615</v>
      </c>
      <c r="U3" s="28" t="s">
        <v>622</v>
      </c>
      <c r="V3" s="28" t="str">
        <f>IF(R3&lt;&gt;"",VLOOKUP($R3,'spp. code_DO NOT DELETE'!$A:$E,2,FALSE),"")</f>
        <v>Dabbler</v>
      </c>
      <c r="W3" s="28" t="str">
        <f>IF(R3&lt;&gt;"",VLOOKUP(R3,'spp. code_DO NOT DELETE'!$A:$E,3,FALSE),"")</f>
        <v>Mallard</v>
      </c>
      <c r="X3" s="28" t="str">
        <f>IF(R3&lt;&gt;"",VLOOKUP(R3,'spp. code_DO NOT DELETE'!$A:$E,4,FALSE),"")</f>
        <v>dabbler</v>
      </c>
      <c r="Y3" s="28" t="str">
        <f>IF(R3&lt;&gt;"",VLOOKUP(R3,'spp. code_DO NOT DELETE'!$A:$E,5,FALSE),"")</f>
        <v>dabbler</v>
      </c>
      <c r="Z3" s="28"/>
      <c r="AA3" s="31" t="s">
        <v>427</v>
      </c>
      <c r="AB3" s="31">
        <f>SUMIF(V:V,"Dabbler",S:S)</f>
        <v>57</v>
      </c>
    </row>
    <row r="4" spans="1:35" s="30" customFormat="1" ht="15.75">
      <c r="A4" s="27">
        <v>40920</v>
      </c>
      <c r="B4" s="28">
        <f t="shared" ref="B4:B5" si="0">YEAR(A4)</f>
        <v>2012</v>
      </c>
      <c r="C4" s="28" t="str">
        <f>VLOOKUP(MONTH(A4),'Drop-Down Lists_DO NOT DELETE'!A$2:B$13,2)</f>
        <v>January</v>
      </c>
      <c r="D4" s="28" t="str">
        <f>VLOOKUP(MONTH(A4),'Drop-Down Lists_DO NOT DELETE'!$A:$C,3)</f>
        <v>Winter</v>
      </c>
      <c r="E4" s="28" t="s">
        <v>654</v>
      </c>
      <c r="F4" s="28" t="s">
        <v>654</v>
      </c>
      <c r="G4" s="28" t="s">
        <v>657</v>
      </c>
      <c r="H4" s="28" t="s">
        <v>603</v>
      </c>
      <c r="I4" s="28">
        <v>9</v>
      </c>
      <c r="J4" s="28">
        <v>9.3000000000000007</v>
      </c>
      <c r="K4" s="29">
        <v>0.51041666666666663</v>
      </c>
      <c r="L4" s="29">
        <v>0.64097222222222217</v>
      </c>
      <c r="M4" s="28">
        <v>45</v>
      </c>
      <c r="N4" s="28">
        <v>0</v>
      </c>
      <c r="O4" s="28">
        <v>35</v>
      </c>
      <c r="P4" s="28">
        <v>1</v>
      </c>
      <c r="Q4" s="28" t="s">
        <v>660</v>
      </c>
      <c r="R4" s="28" t="s">
        <v>286</v>
      </c>
      <c r="S4" s="28">
        <v>2</v>
      </c>
      <c r="T4" s="28" t="s">
        <v>611</v>
      </c>
      <c r="U4" s="28" t="s">
        <v>630</v>
      </c>
      <c r="V4" s="28" t="str">
        <f>IF(R4&lt;&gt;"",VLOOKUP($R4,'spp. code_DO NOT DELETE'!$A:$E,2,FALSE),"")</f>
        <v>Passerine</v>
      </c>
      <c r="W4" s="28" t="str">
        <f>IF(R4&lt;&gt;"",VLOOKUP(R4,'spp. code_DO NOT DELETE'!$A:$E,3,FALSE),"")</f>
        <v>Ruby-crowned Kinglet</v>
      </c>
      <c r="X4" s="28" t="str">
        <f>IF(R4&lt;&gt;"",VLOOKUP(R4,'spp. code_DO NOT DELETE'!$A:$E,4,FALSE),"")</f>
        <v>foliage gleaner</v>
      </c>
      <c r="Y4" s="28" t="str">
        <f>IF(R4&lt;&gt;"",VLOOKUP(R4,'spp. code_DO NOT DELETE'!$A:$E,5,FALSE),"")</f>
        <v>foliage gleaners</v>
      </c>
      <c r="Z4" s="28"/>
      <c r="AA4" s="32" t="s">
        <v>430</v>
      </c>
      <c r="AB4" s="31">
        <f>SUMIF(V:V,"Diver",S:S)</f>
        <v>0</v>
      </c>
    </row>
    <row r="5" spans="1:35" s="30" customFormat="1" ht="15.75">
      <c r="A5" s="27">
        <v>41061</v>
      </c>
      <c r="B5" s="28">
        <f t="shared" si="0"/>
        <v>2012</v>
      </c>
      <c r="C5" s="28" t="str">
        <f>VLOOKUP(MONTH(A5),'Drop-Down Lists_DO NOT DELETE'!A$2:B$13,2)</f>
        <v>June</v>
      </c>
      <c r="D5" s="28" t="str">
        <f>VLOOKUP(MONTH(A5),'Drop-Down Lists_DO NOT DELETE'!$A:$C,3)</f>
        <v>Summer</v>
      </c>
      <c r="E5" s="28" t="s">
        <v>655</v>
      </c>
      <c r="F5" s="28" t="s">
        <v>655</v>
      </c>
      <c r="G5" s="28" t="s">
        <v>658</v>
      </c>
      <c r="H5" s="28" t="s">
        <v>604</v>
      </c>
      <c r="I5" s="28">
        <v>1.1000000000000001</v>
      </c>
      <c r="J5" s="28">
        <v>2</v>
      </c>
      <c r="K5" s="29">
        <v>0.5625</v>
      </c>
      <c r="L5" s="29">
        <v>0.64583333333333337</v>
      </c>
      <c r="M5" s="28">
        <v>56</v>
      </c>
      <c r="N5" s="28">
        <v>2</v>
      </c>
      <c r="O5" s="28">
        <v>95</v>
      </c>
      <c r="P5" s="28">
        <v>3</v>
      </c>
      <c r="Q5" s="28" t="s">
        <v>661</v>
      </c>
      <c r="R5" s="28" t="s">
        <v>70</v>
      </c>
      <c r="S5" s="28">
        <v>45</v>
      </c>
      <c r="T5" s="28" t="s">
        <v>609</v>
      </c>
      <c r="U5" s="28" t="s">
        <v>622</v>
      </c>
      <c r="V5" s="28" t="str">
        <f>IF(R5&lt;&gt;"",VLOOKUP($R5,'spp. code_DO NOT DELETE'!$A:$E,2,FALSE),"")</f>
        <v>Dabbler</v>
      </c>
      <c r="W5" s="28" t="str">
        <f>IF(R5&lt;&gt;"",VLOOKUP(R5,'spp. code_DO NOT DELETE'!$A:$E,3,FALSE),"")</f>
        <v>American Wigeon</v>
      </c>
      <c r="X5" s="28" t="str">
        <f>IF(R5&lt;&gt;"",VLOOKUP(R5,'spp. code_DO NOT DELETE'!$A:$E,4,FALSE),"")</f>
        <v>dabbler</v>
      </c>
      <c r="Y5" s="28" t="str">
        <f>IF(R5&lt;&gt;"",VLOOKUP(R5,'spp. code_DO NOT DELETE'!$A:$E,5,FALSE),"")</f>
        <v>dabbler</v>
      </c>
      <c r="Z5" s="28"/>
      <c r="AA5" s="33" t="s">
        <v>483</v>
      </c>
      <c r="AB5" s="34">
        <f>SUMIF(V:V,"Gull/Tern",S:S)</f>
        <v>0</v>
      </c>
    </row>
    <row r="6" spans="1:35" ht="15">
      <c r="A6" s="1"/>
      <c r="G6" s="16"/>
      <c r="H6" s="16"/>
      <c r="K6" s="2"/>
      <c r="L6" s="2"/>
      <c r="R6" s="16"/>
      <c r="V6" t="str">
        <f>IF(R6&lt;&gt;"",VLOOKUP($R6,'spp. code_DO NOT DELETE'!$A:$E,2,FALSE),"")</f>
        <v/>
      </c>
      <c r="W6" t="str">
        <f>IF(R6&lt;&gt;"",VLOOKUP(R6,'spp. code_DO NOT DELETE'!$A:$E,3,FALSE),"")</f>
        <v/>
      </c>
      <c r="X6" t="str">
        <f>IF(R6&lt;&gt;"",VLOOKUP(R6,'spp. code_DO NOT DELETE'!$A:$E,4,FALSE),"")</f>
        <v/>
      </c>
      <c r="Y6" t="str">
        <f>IF(R6&lt;&gt;"",VLOOKUP(R6,'spp. code_DO NOT DELETE'!$A:$E,5,FALSE),"")</f>
        <v/>
      </c>
      <c r="AA6" s="33" t="s">
        <v>494</v>
      </c>
      <c r="AB6" s="34">
        <f>SUMIF(V:V,"Kingfisher",S:S)</f>
        <v>0</v>
      </c>
    </row>
    <row r="7" spans="1:35" ht="19.5">
      <c r="A7" s="35"/>
      <c r="G7" s="16"/>
      <c r="H7" s="16"/>
      <c r="K7" s="2"/>
      <c r="L7" s="2"/>
      <c r="V7" t="str">
        <f>IF(R7&lt;&gt;"",VLOOKUP($R7,'spp. code_DO NOT DELETE'!$A:$E,2,FALSE),"")</f>
        <v/>
      </c>
      <c r="W7" t="str">
        <f>IF(R7&lt;&gt;"",VLOOKUP(R7,'spp. code_DO NOT DELETE'!$A:$E,3,FALSE),"")</f>
        <v/>
      </c>
      <c r="X7" t="str">
        <f>IF(R7&lt;&gt;"",VLOOKUP(R7,'spp. code_DO NOT DELETE'!$A:$E,4,FALSE),"")</f>
        <v/>
      </c>
      <c r="Y7" t="str">
        <f>IF(R7&lt;&gt;"",VLOOKUP(R7,'spp. code_DO NOT DELETE'!$A:$E,5,FALSE),"")</f>
        <v/>
      </c>
      <c r="AA7" s="33" t="s">
        <v>426</v>
      </c>
      <c r="AB7" s="34">
        <f>SUMIF(V:V,"Other",S:S)</f>
        <v>0</v>
      </c>
    </row>
    <row r="8" spans="1:35" ht="15">
      <c r="A8" s="1"/>
      <c r="G8" s="16"/>
      <c r="H8" s="16"/>
      <c r="K8" s="2"/>
      <c r="L8" s="2"/>
      <c r="V8" t="str">
        <f>IF(R8&lt;&gt;"",VLOOKUP($R8,'spp. code_DO NOT DELETE'!$A:$E,2,FALSE),"")</f>
        <v/>
      </c>
      <c r="W8" t="str">
        <f>IF(R8&lt;&gt;"",VLOOKUP(R8,'spp. code_DO NOT DELETE'!$A:$E,3,FALSE),"")</f>
        <v/>
      </c>
      <c r="X8" t="str">
        <f>IF(R8&lt;&gt;"",VLOOKUP(R8,'spp. code_DO NOT DELETE'!$A:$E,4,FALSE),"")</f>
        <v/>
      </c>
      <c r="Y8" t="str">
        <f>IF(R8&lt;&gt;"",VLOOKUP(R8,'spp. code_DO NOT DELETE'!$A:$E,5,FALSE),"")</f>
        <v/>
      </c>
      <c r="AA8" s="33" t="s">
        <v>484</v>
      </c>
      <c r="AB8" s="34">
        <f>SUMIF(V:V,"Geese",S:S)</f>
        <v>0</v>
      </c>
    </row>
    <row r="9" spans="1:35" ht="15">
      <c r="A9" s="1"/>
      <c r="G9" s="16"/>
      <c r="H9" s="16"/>
      <c r="K9" s="2"/>
      <c r="L9" s="2"/>
      <c r="V9" t="str">
        <f>IF(R9&lt;&gt;"",VLOOKUP($R9,'spp. code_DO NOT DELETE'!$A:$E,2,FALSE),"")</f>
        <v/>
      </c>
      <c r="W9" t="str">
        <f>IF(R9&lt;&gt;"",VLOOKUP(R9,'spp. code_DO NOT DELETE'!$A:$E,3,FALSE),"")</f>
        <v/>
      </c>
      <c r="X9" t="str">
        <f>IF(R9&lt;&gt;"",VLOOKUP(R9,'spp. code_DO NOT DELETE'!$A:$E,4,FALSE),"")</f>
        <v/>
      </c>
      <c r="Y9" t="str">
        <f>IF(R9&lt;&gt;"",VLOOKUP(R9,'spp. code_DO NOT DELETE'!$A:$E,5,FALSE),"")</f>
        <v/>
      </c>
      <c r="AA9" s="34" t="s">
        <v>428</v>
      </c>
      <c r="AB9" s="34">
        <f>SUMIF(V:V,"Passerine",S:S)</f>
        <v>2</v>
      </c>
    </row>
    <row r="10" spans="1:35" ht="15">
      <c r="A10" s="1"/>
      <c r="G10" s="16"/>
      <c r="H10" s="16"/>
      <c r="K10" s="2"/>
      <c r="L10" s="2"/>
      <c r="V10" t="str">
        <f>IF(R10&lt;&gt;"",VLOOKUP($R10,'spp. code_DO NOT DELETE'!$A:$E,2,FALSE),"")</f>
        <v/>
      </c>
      <c r="W10" t="str">
        <f>IF(R10&lt;&gt;"",VLOOKUP(R10,'spp. code_DO NOT DELETE'!$A:$E,3,FALSE),"")</f>
        <v/>
      </c>
      <c r="X10" t="str">
        <f>IF(R10&lt;&gt;"",VLOOKUP(R10,'spp. code_DO NOT DELETE'!$A:$E,4,FALSE),"")</f>
        <v/>
      </c>
      <c r="Y10" t="str">
        <f>IF(R10&lt;&gt;"",VLOOKUP(R10,'spp. code_DO NOT DELETE'!$A:$E,5,FALSE),"")</f>
        <v/>
      </c>
      <c r="AA10" s="33" t="s">
        <v>425</v>
      </c>
      <c r="AB10" s="34">
        <f>SUMIF(V:V,"Raptor",S:S)</f>
        <v>0</v>
      </c>
    </row>
    <row r="11" spans="1:35" ht="15">
      <c r="A11" s="1"/>
      <c r="G11" s="16"/>
      <c r="H11" s="16"/>
      <c r="K11" s="2"/>
      <c r="L11" s="2"/>
      <c r="V11" t="str">
        <f>IF(R11&lt;&gt;"",VLOOKUP($R11,'spp. code_DO NOT DELETE'!$A:$E,2,FALSE),"")</f>
        <v/>
      </c>
      <c r="W11" t="str">
        <f>IF(R11&lt;&gt;"",VLOOKUP(R11,'spp. code_DO NOT DELETE'!$A:$E,3,FALSE),"")</f>
        <v/>
      </c>
      <c r="X11" t="str">
        <f>IF(R11&lt;&gt;"",VLOOKUP(R11,'spp. code_DO NOT DELETE'!$A:$E,4,FALSE),"")</f>
        <v/>
      </c>
      <c r="Y11" t="str">
        <f>IF(R11&lt;&gt;"",VLOOKUP(R11,'spp. code_DO NOT DELETE'!$A:$E,5,FALSE),"")</f>
        <v/>
      </c>
      <c r="AA11" s="33" t="s">
        <v>424</v>
      </c>
      <c r="AB11" s="34">
        <f>SUMIF(V:V,"Shorebird",S:S)</f>
        <v>0</v>
      </c>
    </row>
    <row r="12" spans="1:35" ht="15">
      <c r="A12" s="1"/>
      <c r="G12" s="16"/>
      <c r="H12" s="16"/>
      <c r="K12" s="2"/>
      <c r="L12" s="2"/>
      <c r="V12" t="str">
        <f>IF(R12&lt;&gt;"",VLOOKUP($R12,'spp. code_DO NOT DELETE'!$A:$E,2,FALSE),"")</f>
        <v/>
      </c>
      <c r="W12" t="str">
        <f>IF(R12&lt;&gt;"",VLOOKUP(R12,'spp. code_DO NOT DELETE'!$A:$E,3,FALSE),"")</f>
        <v/>
      </c>
      <c r="X12" t="str">
        <f>IF(R12&lt;&gt;"",VLOOKUP(R12,'spp. code_DO NOT DELETE'!$A:$E,4,FALSE),"")</f>
        <v/>
      </c>
      <c r="Y12" t="str">
        <f>IF(R12&lt;&gt;"",VLOOKUP(R12,'spp. code_DO NOT DELETE'!$A:$E,5,FALSE),"")</f>
        <v/>
      </c>
      <c r="AA12" s="34" t="s">
        <v>480</v>
      </c>
      <c r="AB12" s="34">
        <f>SUMIF(V:V,"wader",S:S)</f>
        <v>0</v>
      </c>
    </row>
    <row r="13" spans="1:35" ht="15">
      <c r="A13" s="1"/>
      <c r="G13" s="16"/>
      <c r="H13" s="16"/>
      <c r="K13" s="2"/>
      <c r="L13" s="2"/>
      <c r="V13" t="str">
        <f>IF(R13&lt;&gt;"",VLOOKUP($R13,'spp. code_DO NOT DELETE'!$A:$E,2,FALSE),"")</f>
        <v/>
      </c>
      <c r="W13" t="str">
        <f>IF(R13&lt;&gt;"",VLOOKUP(R13,'spp. code_DO NOT DELETE'!$A:$E,3,FALSE),"")</f>
        <v/>
      </c>
      <c r="X13" t="str">
        <f>IF(R13&lt;&gt;"",VLOOKUP(R13,'spp. code_DO NOT DELETE'!$A:$E,4,FALSE),"")</f>
        <v/>
      </c>
      <c r="Y13" t="str">
        <f>IF(R13&lt;&gt;"",VLOOKUP(R13,'spp. code_DO NOT DELETE'!$A:$E,5,FALSE),"")</f>
        <v/>
      </c>
      <c r="AA13" s="34" t="s">
        <v>555</v>
      </c>
      <c r="AB13" s="34">
        <f>SUMIF(V:V,"swan",S:S)</f>
        <v>0</v>
      </c>
    </row>
    <row r="14" spans="1:35" ht="15">
      <c r="A14" s="1"/>
      <c r="G14" s="16"/>
      <c r="H14" s="16"/>
      <c r="K14" s="2"/>
      <c r="L14" s="2"/>
      <c r="V14" t="str">
        <f>IF(R14&lt;&gt;"",VLOOKUP($R14,'spp. code_DO NOT DELETE'!$A:$E,2,FALSE),"")</f>
        <v/>
      </c>
      <c r="W14" t="str">
        <f>IF(R14&lt;&gt;"",VLOOKUP(R14,'spp. code_DO NOT DELETE'!$A:$E,3,FALSE),"")</f>
        <v/>
      </c>
      <c r="X14" t="str">
        <f>IF(R14&lt;&gt;"",VLOOKUP(R14,'spp. code_DO NOT DELETE'!$A:$E,4,FALSE),"")</f>
        <v/>
      </c>
      <c r="Y14" t="str">
        <f>IF(R14&lt;&gt;"",VLOOKUP(R14,'spp. code_DO NOT DELETE'!$A:$E,5,FALSE),"")</f>
        <v/>
      </c>
      <c r="AA14" s="34" t="s">
        <v>509</v>
      </c>
      <c r="AB14" s="34">
        <f>SUMIF(V:V,"#N/A",S:S)</f>
        <v>0</v>
      </c>
    </row>
    <row r="15" spans="1:35">
      <c r="A15" s="1"/>
      <c r="G15" s="16"/>
      <c r="H15" s="16"/>
      <c r="K15" s="2"/>
      <c r="L15" s="2"/>
      <c r="V15" t="str">
        <f>IF(R15&lt;&gt;"",VLOOKUP($R15,'spp. code_DO NOT DELETE'!$A:$E,2,FALSE),"")</f>
        <v/>
      </c>
      <c r="W15" t="str">
        <f>IF(R15&lt;&gt;"",VLOOKUP(R15,'spp. code_DO NOT DELETE'!$A:$E,3,FALSE),"")</f>
        <v/>
      </c>
      <c r="X15" t="str">
        <f>IF(R15&lt;&gt;"",VLOOKUP(R15,'spp. code_DO NOT DELETE'!$A:$E,4,FALSE),"")</f>
        <v/>
      </c>
      <c r="Y15" t="str">
        <f>IF(R15&lt;&gt;"",VLOOKUP(R15,'spp. code_DO NOT DELETE'!$A:$E,5,FALSE),"")</f>
        <v/>
      </c>
    </row>
    <row r="16" spans="1:35">
      <c r="A16" s="1"/>
      <c r="G16" s="16"/>
      <c r="H16" s="16"/>
      <c r="K16" s="2"/>
      <c r="L16" s="2"/>
      <c r="V16" t="str">
        <f>IF(R16&lt;&gt;"",VLOOKUP($R16,'spp. code_DO NOT DELETE'!$A:$E,2,FALSE),"")</f>
        <v/>
      </c>
      <c r="W16" t="str">
        <f>IF(R16&lt;&gt;"",VLOOKUP(R16,'spp. code_DO NOT DELETE'!$A:$E,3,FALSE),"")</f>
        <v/>
      </c>
      <c r="X16" t="str">
        <f>IF(R16&lt;&gt;"",VLOOKUP(R16,'spp. code_DO NOT DELETE'!$A:$E,4,FALSE),"")</f>
        <v/>
      </c>
      <c r="Y16" t="str">
        <f>IF(R16&lt;&gt;"",VLOOKUP(R16,'spp. code_DO NOT DELETE'!$A:$E,5,FALSE),"")</f>
        <v/>
      </c>
    </row>
    <row r="17" spans="1:25">
      <c r="A17" s="1"/>
      <c r="G17" s="16"/>
      <c r="H17" s="16"/>
      <c r="K17" s="2"/>
      <c r="L17" s="2"/>
      <c r="V17" t="str">
        <f>IF(R17&lt;&gt;"",VLOOKUP($R17,'spp. code_DO NOT DELETE'!$A:$E,2,FALSE),"")</f>
        <v/>
      </c>
      <c r="W17" t="str">
        <f>IF(R17&lt;&gt;"",VLOOKUP(R17,'spp. code_DO NOT DELETE'!$A:$E,3,FALSE),"")</f>
        <v/>
      </c>
      <c r="X17" t="str">
        <f>IF(R17&lt;&gt;"",VLOOKUP(R17,'spp. code_DO NOT DELETE'!$A:$E,4,FALSE),"")</f>
        <v/>
      </c>
      <c r="Y17" t="str">
        <f>IF(R17&lt;&gt;"",VLOOKUP(R17,'spp. code_DO NOT DELETE'!$A:$E,5,FALSE),"")</f>
        <v/>
      </c>
    </row>
    <row r="18" spans="1:25">
      <c r="A18" s="1"/>
      <c r="G18" s="16"/>
      <c r="H18" s="16"/>
      <c r="K18" s="2"/>
      <c r="L18" s="2"/>
      <c r="V18" t="str">
        <f>IF(R18&lt;&gt;"",VLOOKUP($R18,'spp. code_DO NOT DELETE'!$A:$E,2,FALSE),"")</f>
        <v/>
      </c>
      <c r="W18" t="str">
        <f>IF(R18&lt;&gt;"",VLOOKUP(R18,'spp. code_DO NOT DELETE'!$A:$E,3,FALSE),"")</f>
        <v/>
      </c>
      <c r="X18" t="str">
        <f>IF(R18&lt;&gt;"",VLOOKUP(R18,'spp. code_DO NOT DELETE'!$A:$E,4,FALSE),"")</f>
        <v/>
      </c>
      <c r="Y18" t="str">
        <f>IF(R18&lt;&gt;"",VLOOKUP(R18,'spp. code_DO NOT DELETE'!$A:$E,5,FALSE),"")</f>
        <v/>
      </c>
    </row>
    <row r="19" spans="1:25">
      <c r="A19" s="1"/>
      <c r="G19" s="16"/>
      <c r="H19" s="16"/>
      <c r="K19" s="2"/>
      <c r="L19" s="2"/>
      <c r="V19" t="str">
        <f>IF(R19&lt;&gt;"",VLOOKUP($R19,'spp. code_DO NOT DELETE'!$A:$E,2,FALSE),"")</f>
        <v/>
      </c>
      <c r="W19" t="str">
        <f>IF(R19&lt;&gt;"",VLOOKUP(R19,'spp. code_DO NOT DELETE'!$A:$E,3,FALSE),"")</f>
        <v/>
      </c>
      <c r="X19" t="str">
        <f>IF(R19&lt;&gt;"",VLOOKUP(R19,'spp. code_DO NOT DELETE'!$A:$E,4,FALSE),"")</f>
        <v/>
      </c>
      <c r="Y19" t="str">
        <f>IF(R19&lt;&gt;"",VLOOKUP(R19,'spp. code_DO NOT DELETE'!$A:$E,5,FALSE),"")</f>
        <v/>
      </c>
    </row>
    <row r="20" spans="1:25">
      <c r="A20" s="1"/>
      <c r="G20" s="16"/>
      <c r="H20" s="16"/>
      <c r="K20" s="2"/>
      <c r="L20" s="2"/>
      <c r="V20" t="str">
        <f>IF(R20&lt;&gt;"",VLOOKUP($R20,'spp. code_DO NOT DELETE'!$A:$E,2,FALSE),"")</f>
        <v/>
      </c>
      <c r="W20" t="str">
        <f>IF(R20&lt;&gt;"",VLOOKUP(R20,'spp. code_DO NOT DELETE'!$A:$E,3,FALSE),"")</f>
        <v/>
      </c>
      <c r="X20" t="str">
        <f>IF(R20&lt;&gt;"",VLOOKUP(R20,'spp. code_DO NOT DELETE'!$A:$E,4,FALSE),"")</f>
        <v/>
      </c>
      <c r="Y20" t="str">
        <f>IF(R20&lt;&gt;"",VLOOKUP(R20,'spp. code_DO NOT DELETE'!$A:$E,5,FALSE),"")</f>
        <v/>
      </c>
    </row>
    <row r="21" spans="1:25">
      <c r="A21" s="1"/>
      <c r="G21" s="16"/>
      <c r="H21" s="16"/>
      <c r="K21" s="2"/>
      <c r="L21" s="2"/>
      <c r="V21" t="str">
        <f>IF(R21&lt;&gt;"",VLOOKUP($R21,'spp. code_DO NOT DELETE'!$A:$E,2,FALSE),"")</f>
        <v/>
      </c>
      <c r="W21" t="str">
        <f>IF(R21&lt;&gt;"",VLOOKUP(R21,'spp. code_DO NOT DELETE'!$A:$E,3,FALSE),"")</f>
        <v/>
      </c>
      <c r="X21" t="str">
        <f>IF(R21&lt;&gt;"",VLOOKUP(R21,'spp. code_DO NOT DELETE'!$A:$E,4,FALSE),"")</f>
        <v/>
      </c>
      <c r="Y21" t="str">
        <f>IF(R21&lt;&gt;"",VLOOKUP(R21,'spp. code_DO NOT DELETE'!$A:$E,5,FALSE),"")</f>
        <v/>
      </c>
    </row>
    <row r="22" spans="1:25">
      <c r="A22" s="1"/>
      <c r="G22" s="16"/>
      <c r="H22" s="16"/>
      <c r="K22" s="2"/>
      <c r="L22" s="2"/>
      <c r="V22" t="str">
        <f>IF(R22&lt;&gt;"",VLOOKUP($R22,'spp. code_DO NOT DELETE'!$A:$E,2,FALSE),"")</f>
        <v/>
      </c>
      <c r="W22" t="str">
        <f>IF(R22&lt;&gt;"",VLOOKUP(R22,'spp. code_DO NOT DELETE'!$A:$E,3,FALSE),"")</f>
        <v/>
      </c>
      <c r="X22" t="str">
        <f>IF(R22&lt;&gt;"",VLOOKUP(R22,'spp. code_DO NOT DELETE'!$A:$E,4,FALSE),"")</f>
        <v/>
      </c>
      <c r="Y22" t="str">
        <f>IF(R22&lt;&gt;"",VLOOKUP(R22,'spp. code_DO NOT DELETE'!$A:$E,5,FALSE),"")</f>
        <v/>
      </c>
    </row>
    <row r="23" spans="1:25">
      <c r="A23" s="1"/>
      <c r="G23" s="16"/>
      <c r="H23" s="16"/>
      <c r="K23" s="2"/>
      <c r="L23" s="2"/>
      <c r="V23" t="str">
        <f>IF(R23&lt;&gt;"",VLOOKUP($R23,'spp. code_DO NOT DELETE'!$A:$E,2,FALSE),"")</f>
        <v/>
      </c>
      <c r="W23" t="str">
        <f>IF(R23&lt;&gt;"",VLOOKUP(R23,'spp. code_DO NOT DELETE'!$A:$E,3,FALSE),"")</f>
        <v/>
      </c>
      <c r="X23" t="str">
        <f>IF(R23&lt;&gt;"",VLOOKUP(R23,'spp. code_DO NOT DELETE'!$A:$E,4,FALSE),"")</f>
        <v/>
      </c>
      <c r="Y23" t="str">
        <f>IF(R23&lt;&gt;"",VLOOKUP(R23,'spp. code_DO NOT DELETE'!$A:$E,5,FALSE),"")</f>
        <v/>
      </c>
    </row>
    <row r="24" spans="1:25">
      <c r="A24" s="1"/>
      <c r="G24" s="16"/>
      <c r="H24" s="16"/>
      <c r="K24" s="2"/>
      <c r="L24" s="2"/>
      <c r="V24" t="str">
        <f>IF(R24&lt;&gt;"",VLOOKUP($R24,'spp. code_DO NOT DELETE'!$A:$E,2,FALSE),"")</f>
        <v/>
      </c>
      <c r="W24" t="str">
        <f>IF(R24&lt;&gt;"",VLOOKUP(R24,'spp. code_DO NOT DELETE'!$A:$E,3,FALSE),"")</f>
        <v/>
      </c>
      <c r="X24" t="str">
        <f>IF(R24&lt;&gt;"",VLOOKUP(R24,'spp. code_DO NOT DELETE'!$A:$E,4,FALSE),"")</f>
        <v/>
      </c>
      <c r="Y24" t="str">
        <f>IF(R24&lt;&gt;"",VLOOKUP(R24,'spp. code_DO NOT DELETE'!$A:$E,5,FALSE),"")</f>
        <v/>
      </c>
    </row>
    <row r="25" spans="1:25">
      <c r="A25" s="1"/>
      <c r="G25" s="16"/>
      <c r="H25" s="16"/>
      <c r="K25" s="2"/>
      <c r="L25" s="2"/>
      <c r="V25" t="str">
        <f>IF(R25&lt;&gt;"",VLOOKUP($R25,'spp. code_DO NOT DELETE'!$A:$E,2,FALSE),"")</f>
        <v/>
      </c>
      <c r="W25" t="str">
        <f>IF(R25&lt;&gt;"",VLOOKUP(R25,'spp. code_DO NOT DELETE'!$A:$E,3,FALSE),"")</f>
        <v/>
      </c>
      <c r="X25" t="str">
        <f>IF(R25&lt;&gt;"",VLOOKUP(R25,'spp. code_DO NOT DELETE'!$A:$E,4,FALSE),"")</f>
        <v/>
      </c>
      <c r="Y25" t="str">
        <f>IF(R25&lt;&gt;"",VLOOKUP(R25,'spp. code_DO NOT DELETE'!$A:$E,5,FALSE),"")</f>
        <v/>
      </c>
    </row>
    <row r="26" spans="1:25">
      <c r="A26" s="1"/>
      <c r="G26" s="16"/>
      <c r="H26" s="16"/>
      <c r="K26" s="2"/>
      <c r="L26" s="2"/>
      <c r="V26" t="str">
        <f>IF(R26&lt;&gt;"",VLOOKUP($R26,'spp. code_DO NOT DELETE'!$A:$E,2,FALSE),"")</f>
        <v/>
      </c>
      <c r="W26" t="str">
        <f>IF(R26&lt;&gt;"",VLOOKUP(R26,'spp. code_DO NOT DELETE'!$A:$E,3,FALSE),"")</f>
        <v/>
      </c>
      <c r="X26" t="str">
        <f>IF(R26&lt;&gt;"",VLOOKUP(R26,'spp. code_DO NOT DELETE'!$A:$E,4,FALSE),"")</f>
        <v/>
      </c>
      <c r="Y26" t="str">
        <f>IF(R26&lt;&gt;"",VLOOKUP(R26,'spp. code_DO NOT DELETE'!$A:$E,5,FALSE),"")</f>
        <v/>
      </c>
    </row>
    <row r="27" spans="1:25">
      <c r="A27" s="1"/>
      <c r="G27" s="16"/>
      <c r="H27" s="16"/>
      <c r="K27" s="2"/>
      <c r="L27" s="2"/>
      <c r="V27" t="str">
        <f>IF(R27&lt;&gt;"",VLOOKUP($R27,'spp. code_DO NOT DELETE'!$A:$E,2,FALSE),"")</f>
        <v/>
      </c>
      <c r="W27" t="str">
        <f>IF(R27&lt;&gt;"",VLOOKUP(R27,'spp. code_DO NOT DELETE'!$A:$E,3,FALSE),"")</f>
        <v/>
      </c>
      <c r="X27" t="str">
        <f>IF(R27&lt;&gt;"",VLOOKUP(R27,'spp. code_DO NOT DELETE'!$A:$E,4,FALSE),"")</f>
        <v/>
      </c>
      <c r="Y27" t="str">
        <f>IF(R27&lt;&gt;"",VLOOKUP(R27,'spp. code_DO NOT DELETE'!$A:$E,5,FALSE),"")</f>
        <v/>
      </c>
    </row>
    <row r="28" spans="1:25">
      <c r="A28" s="1"/>
      <c r="G28" s="16"/>
      <c r="H28" s="16"/>
      <c r="K28" s="2"/>
      <c r="L28" s="2"/>
      <c r="V28" t="str">
        <f>IF(R28&lt;&gt;"",VLOOKUP($R28,'spp. code_DO NOT DELETE'!$A:$E,2,FALSE),"")</f>
        <v/>
      </c>
      <c r="W28" t="str">
        <f>IF(R28&lt;&gt;"",VLOOKUP(R28,'spp. code_DO NOT DELETE'!$A:$E,3,FALSE),"")</f>
        <v/>
      </c>
      <c r="X28" t="str">
        <f>IF(R28&lt;&gt;"",VLOOKUP(R28,'spp. code_DO NOT DELETE'!$A:$E,4,FALSE),"")</f>
        <v/>
      </c>
      <c r="Y28" t="str">
        <f>IF(R28&lt;&gt;"",VLOOKUP(R28,'spp. code_DO NOT DELETE'!$A:$E,5,FALSE),"")</f>
        <v/>
      </c>
    </row>
    <row r="29" spans="1:25">
      <c r="A29" s="1"/>
      <c r="G29" s="16"/>
      <c r="H29" s="16"/>
      <c r="K29" s="2"/>
      <c r="L29" s="2"/>
      <c r="V29" t="str">
        <f>IF(R29&lt;&gt;"",VLOOKUP($R29,'spp. code_DO NOT DELETE'!$A:$E,2,FALSE),"")</f>
        <v/>
      </c>
      <c r="W29" t="str">
        <f>IF(R29&lt;&gt;"",VLOOKUP(R29,'spp. code_DO NOT DELETE'!$A:$E,3,FALSE),"")</f>
        <v/>
      </c>
      <c r="X29" t="str">
        <f>IF(R29&lt;&gt;"",VLOOKUP(R29,'spp. code_DO NOT DELETE'!$A:$E,4,FALSE),"")</f>
        <v/>
      </c>
      <c r="Y29" t="str">
        <f>IF(R29&lt;&gt;"",VLOOKUP(R29,'spp. code_DO NOT DELETE'!$A:$E,5,FALSE),"")</f>
        <v/>
      </c>
    </row>
    <row r="30" spans="1:25">
      <c r="A30" s="1"/>
      <c r="G30" s="16"/>
      <c r="H30" s="16"/>
      <c r="K30" s="2"/>
      <c r="L30" s="2"/>
      <c r="V30" t="str">
        <f>IF(R30&lt;&gt;"",VLOOKUP($R30,'spp. code_DO NOT DELETE'!$A:$E,2,FALSE),"")</f>
        <v/>
      </c>
      <c r="W30" t="str">
        <f>IF(R30&lt;&gt;"",VLOOKUP(R30,'spp. code_DO NOT DELETE'!$A:$E,3,FALSE),"")</f>
        <v/>
      </c>
      <c r="X30" t="str">
        <f>IF(R30&lt;&gt;"",VLOOKUP(R30,'spp. code_DO NOT DELETE'!$A:$E,4,FALSE),"")</f>
        <v/>
      </c>
      <c r="Y30" t="str">
        <f>IF(R30&lt;&gt;"",VLOOKUP(R30,'spp. code_DO NOT DELETE'!$A:$E,5,FALSE),"")</f>
        <v/>
      </c>
    </row>
    <row r="31" spans="1:25">
      <c r="A31" s="1"/>
      <c r="G31" s="16"/>
      <c r="H31" s="16"/>
      <c r="K31" s="2"/>
      <c r="L31" s="2"/>
      <c r="V31" t="str">
        <f>IF(R31&lt;&gt;"",VLOOKUP($R31,'spp. code_DO NOT DELETE'!$A:$E,2,FALSE),"")</f>
        <v/>
      </c>
      <c r="W31" t="str">
        <f>IF(R31&lt;&gt;"",VLOOKUP(R31,'spp. code_DO NOT DELETE'!$A:$E,3,FALSE),"")</f>
        <v/>
      </c>
      <c r="X31" t="str">
        <f>IF(R31&lt;&gt;"",VLOOKUP(R31,'spp. code_DO NOT DELETE'!$A:$E,4,FALSE),"")</f>
        <v/>
      </c>
      <c r="Y31" t="str">
        <f>IF(R31&lt;&gt;"",VLOOKUP(R31,'spp. code_DO NOT DELETE'!$A:$E,5,FALSE),"")</f>
        <v/>
      </c>
    </row>
    <row r="32" spans="1:25">
      <c r="A32" s="1"/>
      <c r="G32" s="16"/>
      <c r="H32" s="16"/>
      <c r="K32" s="2"/>
      <c r="L32" s="2"/>
      <c r="V32" t="str">
        <f>IF(R32&lt;&gt;"",VLOOKUP($R32,'spp. code_DO NOT DELETE'!$A:$E,2,FALSE),"")</f>
        <v/>
      </c>
      <c r="W32" t="str">
        <f>IF(R32&lt;&gt;"",VLOOKUP(R32,'spp. code_DO NOT DELETE'!$A:$E,3,FALSE),"")</f>
        <v/>
      </c>
      <c r="X32" t="str">
        <f>IF(R32&lt;&gt;"",VLOOKUP(R32,'spp. code_DO NOT DELETE'!$A:$E,4,FALSE),"")</f>
        <v/>
      </c>
      <c r="Y32" t="str">
        <f>IF(R32&lt;&gt;"",VLOOKUP(R32,'spp. code_DO NOT DELETE'!$A:$E,5,FALSE),"")</f>
        <v/>
      </c>
    </row>
    <row r="33" spans="1:25">
      <c r="A33" s="1"/>
      <c r="G33" s="16"/>
      <c r="H33" s="16"/>
      <c r="K33" s="2"/>
      <c r="L33" s="2"/>
      <c r="V33" t="str">
        <f>IF(R33&lt;&gt;"",VLOOKUP($R33,'spp. code_DO NOT DELETE'!$A:$E,2,FALSE),"")</f>
        <v/>
      </c>
      <c r="W33" t="str">
        <f>IF(R33&lt;&gt;"",VLOOKUP(R33,'spp. code_DO NOT DELETE'!$A:$E,3,FALSE),"")</f>
        <v/>
      </c>
      <c r="X33" t="str">
        <f>IF(R33&lt;&gt;"",VLOOKUP(R33,'spp. code_DO NOT DELETE'!$A:$E,4,FALSE),"")</f>
        <v/>
      </c>
      <c r="Y33" t="str">
        <f>IF(R33&lt;&gt;"",VLOOKUP(R33,'spp. code_DO NOT DELETE'!$A:$E,5,FALSE),"")</f>
        <v/>
      </c>
    </row>
    <row r="34" spans="1:25">
      <c r="A34" s="1"/>
      <c r="G34" s="16"/>
      <c r="H34" s="16"/>
      <c r="K34" s="2"/>
      <c r="L34" s="2"/>
      <c r="R34" s="16"/>
      <c r="V34" t="str">
        <f>IF(R34&lt;&gt;"",VLOOKUP($R34,'spp. code_DO NOT DELETE'!$A:$E,2,FALSE),"")</f>
        <v/>
      </c>
      <c r="W34" t="str">
        <f>IF(R34&lt;&gt;"",VLOOKUP(R34,'spp. code_DO NOT DELETE'!$A:$E,3,FALSE),"")</f>
        <v/>
      </c>
      <c r="X34" t="str">
        <f>IF(R34&lt;&gt;"",VLOOKUP(R34,'spp. code_DO NOT DELETE'!$A:$E,4,FALSE),"")</f>
        <v/>
      </c>
      <c r="Y34" t="str">
        <f>IF(R34&lt;&gt;"",VLOOKUP(R34,'spp. code_DO NOT DELETE'!$A:$E,5,FALSE),"")</f>
        <v/>
      </c>
    </row>
    <row r="35" spans="1:25">
      <c r="A35" s="1"/>
      <c r="G35" s="16"/>
      <c r="H35" s="16"/>
      <c r="K35" s="2"/>
      <c r="L35" s="2"/>
      <c r="R35" s="16"/>
      <c r="V35" t="str">
        <f>IF(R35&lt;&gt;"",VLOOKUP($R35,'spp. code_DO NOT DELETE'!$A:$E,2,FALSE),"")</f>
        <v/>
      </c>
      <c r="W35" t="str">
        <f>IF(R35&lt;&gt;"",VLOOKUP(R35,'spp. code_DO NOT DELETE'!$A:$E,3,FALSE),"")</f>
        <v/>
      </c>
      <c r="X35" t="str">
        <f>IF(R35&lt;&gt;"",VLOOKUP(R35,'spp. code_DO NOT DELETE'!$A:$E,4,FALSE),"")</f>
        <v/>
      </c>
      <c r="Y35" t="str">
        <f>IF(R35&lt;&gt;"",VLOOKUP(R35,'spp. code_DO NOT DELETE'!$A:$E,5,FALSE),"")</f>
        <v/>
      </c>
    </row>
    <row r="36" spans="1:25">
      <c r="A36" s="1"/>
      <c r="G36" s="16"/>
      <c r="H36" s="16"/>
      <c r="K36" s="2"/>
      <c r="L36" s="2"/>
      <c r="R36" s="16"/>
      <c r="V36" t="str">
        <f>IF(R36&lt;&gt;"",VLOOKUP($R36,'spp. code_DO NOT DELETE'!$A:$E,2,FALSE),"")</f>
        <v/>
      </c>
      <c r="W36" t="str">
        <f>IF(R36&lt;&gt;"",VLOOKUP(R36,'spp. code_DO NOT DELETE'!$A:$E,3,FALSE),"")</f>
        <v/>
      </c>
      <c r="X36" t="str">
        <f>IF(R36&lt;&gt;"",VLOOKUP(R36,'spp. code_DO NOT DELETE'!$A:$E,4,FALSE),"")</f>
        <v/>
      </c>
      <c r="Y36" t="str">
        <f>IF(R36&lt;&gt;"",VLOOKUP(R36,'spp. code_DO NOT DELETE'!$A:$E,5,FALSE),"")</f>
        <v/>
      </c>
    </row>
    <row r="37" spans="1:25">
      <c r="A37" s="1"/>
      <c r="G37" s="16"/>
      <c r="H37" s="16"/>
      <c r="K37" s="2"/>
      <c r="L37" s="2"/>
      <c r="R37" s="16"/>
      <c r="V37" t="str">
        <f>IF(R37&lt;&gt;"",VLOOKUP($R37,'spp. code_DO NOT DELETE'!$A:$E,2,FALSE),"")</f>
        <v/>
      </c>
      <c r="W37" t="str">
        <f>IF(R37&lt;&gt;"",VLOOKUP(R37,'spp. code_DO NOT DELETE'!$A:$E,3,FALSE),"")</f>
        <v/>
      </c>
      <c r="X37" t="str">
        <f>IF(R37&lt;&gt;"",VLOOKUP(R37,'spp. code_DO NOT DELETE'!$A:$E,4,FALSE),"")</f>
        <v/>
      </c>
      <c r="Y37" t="str">
        <f>IF(R37&lt;&gt;"",VLOOKUP(R37,'spp. code_DO NOT DELETE'!$A:$E,5,FALSE),"")</f>
        <v/>
      </c>
    </row>
    <row r="38" spans="1:25">
      <c r="A38" s="1"/>
      <c r="G38" s="16"/>
      <c r="H38" s="16"/>
      <c r="K38" s="2"/>
      <c r="L38" s="2"/>
      <c r="R38" s="16"/>
      <c r="V38" t="str">
        <f>IF(R38&lt;&gt;"",VLOOKUP($R38,'spp. code_DO NOT DELETE'!$A:$E,2,FALSE),"")</f>
        <v/>
      </c>
      <c r="W38" t="str">
        <f>IF(R38&lt;&gt;"",VLOOKUP(R38,'spp. code_DO NOT DELETE'!$A:$E,3,FALSE),"")</f>
        <v/>
      </c>
      <c r="X38" t="str">
        <f>IF(R38&lt;&gt;"",VLOOKUP(R38,'spp. code_DO NOT DELETE'!$A:$E,4,FALSE),"")</f>
        <v/>
      </c>
      <c r="Y38" t="str">
        <f>IF(R38&lt;&gt;"",VLOOKUP(R38,'spp. code_DO NOT DELETE'!$A:$E,5,FALSE),"")</f>
        <v/>
      </c>
    </row>
    <row r="39" spans="1:25">
      <c r="A39" s="1"/>
      <c r="G39" s="16"/>
      <c r="H39" s="16"/>
      <c r="K39" s="2"/>
      <c r="L39" s="2"/>
      <c r="R39" s="16"/>
      <c r="V39" t="str">
        <f>IF(R39&lt;&gt;"",VLOOKUP($R39,'spp. code_DO NOT DELETE'!$A:$E,2,FALSE),"")</f>
        <v/>
      </c>
      <c r="W39" t="str">
        <f>IF(R39&lt;&gt;"",VLOOKUP(R39,'spp. code_DO NOT DELETE'!$A:$E,3,FALSE),"")</f>
        <v/>
      </c>
      <c r="X39" t="str">
        <f>IF(R39&lt;&gt;"",VLOOKUP(R39,'spp. code_DO NOT DELETE'!$A:$E,4,FALSE),"")</f>
        <v/>
      </c>
      <c r="Y39" t="str">
        <f>IF(R39&lt;&gt;"",VLOOKUP(R39,'spp. code_DO NOT DELETE'!$A:$E,5,FALSE),"")</f>
        <v/>
      </c>
    </row>
    <row r="40" spans="1:25">
      <c r="A40" s="1"/>
      <c r="G40" s="16"/>
      <c r="H40" s="16"/>
      <c r="K40" s="2"/>
      <c r="L40" s="2"/>
      <c r="R40" s="16"/>
      <c r="V40" t="str">
        <f>IF(R40&lt;&gt;"",VLOOKUP($R40,'spp. code_DO NOT DELETE'!$A:$E,2,FALSE),"")</f>
        <v/>
      </c>
      <c r="W40" t="str">
        <f>IF(R40&lt;&gt;"",VLOOKUP(R40,'spp. code_DO NOT DELETE'!$A:$E,3,FALSE),"")</f>
        <v/>
      </c>
      <c r="X40" t="str">
        <f>IF(R40&lt;&gt;"",VLOOKUP(R40,'spp. code_DO NOT DELETE'!$A:$E,4,FALSE),"")</f>
        <v/>
      </c>
      <c r="Y40" t="str">
        <f>IF(R40&lt;&gt;"",VLOOKUP(R40,'spp. code_DO NOT DELETE'!$A:$E,5,FALSE),"")</f>
        <v/>
      </c>
    </row>
    <row r="41" spans="1:25">
      <c r="A41" s="1"/>
      <c r="G41" s="16"/>
      <c r="H41" s="16"/>
      <c r="K41" s="2"/>
      <c r="L41" s="2"/>
      <c r="R41" s="16"/>
      <c r="V41" t="str">
        <f>IF(R41&lt;&gt;"",VLOOKUP($R41,'spp. code_DO NOT DELETE'!$A:$E,2,FALSE),"")</f>
        <v/>
      </c>
      <c r="W41" t="str">
        <f>IF(R41&lt;&gt;"",VLOOKUP(R41,'spp. code_DO NOT DELETE'!$A:$E,3,FALSE),"")</f>
        <v/>
      </c>
      <c r="X41" t="str">
        <f>IF(R41&lt;&gt;"",VLOOKUP(R41,'spp. code_DO NOT DELETE'!$A:$E,4,FALSE),"")</f>
        <v/>
      </c>
      <c r="Y41" t="str">
        <f>IF(R41&lt;&gt;"",VLOOKUP(R41,'spp. code_DO NOT DELETE'!$A:$E,5,FALSE),"")</f>
        <v/>
      </c>
    </row>
    <row r="42" spans="1:25">
      <c r="A42" s="1"/>
      <c r="G42" s="16"/>
      <c r="H42" s="16"/>
      <c r="K42" s="2"/>
      <c r="L42" s="2"/>
      <c r="R42" s="16"/>
      <c r="V42" t="str">
        <f>IF(R42&lt;&gt;"",VLOOKUP($R42,'spp. code_DO NOT DELETE'!$A:$E,2,FALSE),"")</f>
        <v/>
      </c>
      <c r="W42" t="str">
        <f>IF(R42&lt;&gt;"",VLOOKUP(R42,'spp. code_DO NOT DELETE'!$A:$E,3,FALSE),"")</f>
        <v/>
      </c>
      <c r="X42" t="str">
        <f>IF(R42&lt;&gt;"",VLOOKUP(R42,'spp. code_DO NOT DELETE'!$A:$E,4,FALSE),"")</f>
        <v/>
      </c>
      <c r="Y42" t="str">
        <f>IF(R42&lt;&gt;"",VLOOKUP(R42,'spp. code_DO NOT DELETE'!$A:$E,5,FALSE),"")</f>
        <v/>
      </c>
    </row>
    <row r="43" spans="1:25">
      <c r="A43" s="1"/>
      <c r="G43" s="16"/>
      <c r="H43" s="16"/>
      <c r="K43" s="2"/>
      <c r="L43" s="2"/>
      <c r="R43" s="16"/>
      <c r="V43" t="str">
        <f>IF(R43&lt;&gt;"",VLOOKUP($R43,'spp. code_DO NOT DELETE'!$A:$E,2,FALSE),"")</f>
        <v/>
      </c>
      <c r="W43" t="str">
        <f>IF(R43&lt;&gt;"",VLOOKUP(R43,'spp. code_DO NOT DELETE'!$A:$E,3,FALSE),"")</f>
        <v/>
      </c>
      <c r="X43" t="str">
        <f>IF(R43&lt;&gt;"",VLOOKUP(R43,'spp. code_DO NOT DELETE'!$A:$E,4,FALSE),"")</f>
        <v/>
      </c>
      <c r="Y43" t="str">
        <f>IF(R43&lt;&gt;"",VLOOKUP(R43,'spp. code_DO NOT DELETE'!$A:$E,5,FALSE),"")</f>
        <v/>
      </c>
    </row>
    <row r="44" spans="1:25">
      <c r="A44" s="1"/>
      <c r="G44" s="16"/>
      <c r="H44" s="16"/>
      <c r="K44" s="2"/>
      <c r="L44" s="2"/>
      <c r="R44" s="16"/>
      <c r="V44" t="str">
        <f>IF(R44&lt;&gt;"",VLOOKUP($R44,'spp. code_DO NOT DELETE'!$A:$E,2,FALSE),"")</f>
        <v/>
      </c>
      <c r="W44" t="str">
        <f>IF(R44&lt;&gt;"",VLOOKUP(R44,'spp. code_DO NOT DELETE'!$A:$E,3,FALSE),"")</f>
        <v/>
      </c>
      <c r="X44" t="str">
        <f>IF(R44&lt;&gt;"",VLOOKUP(R44,'spp. code_DO NOT DELETE'!$A:$E,4,FALSE),"")</f>
        <v/>
      </c>
      <c r="Y44" t="str">
        <f>IF(R44&lt;&gt;"",VLOOKUP(R44,'spp. code_DO NOT DELETE'!$A:$E,5,FALSE),"")</f>
        <v/>
      </c>
    </row>
    <row r="45" spans="1:25">
      <c r="A45" s="1"/>
      <c r="G45" s="16"/>
      <c r="H45" s="16"/>
      <c r="K45" s="2"/>
      <c r="L45" s="2"/>
      <c r="R45" s="16"/>
      <c r="V45" t="str">
        <f>IF(R45&lt;&gt;"",VLOOKUP($R45,'spp. code_DO NOT DELETE'!$A:$E,2,FALSE),"")</f>
        <v/>
      </c>
      <c r="W45" t="str">
        <f>IF(R45&lt;&gt;"",VLOOKUP(R45,'spp. code_DO NOT DELETE'!$A:$E,3,FALSE),"")</f>
        <v/>
      </c>
      <c r="X45" t="str">
        <f>IF(R45&lt;&gt;"",VLOOKUP(R45,'spp. code_DO NOT DELETE'!$A:$E,4,FALSE),"")</f>
        <v/>
      </c>
      <c r="Y45" t="str">
        <f>IF(R45&lt;&gt;"",VLOOKUP(R45,'spp. code_DO NOT DELETE'!$A:$E,5,FALSE),"")</f>
        <v/>
      </c>
    </row>
    <row r="46" spans="1:25">
      <c r="A46" s="1"/>
      <c r="G46" s="16"/>
      <c r="H46" s="16"/>
      <c r="K46" s="2"/>
      <c r="L46" s="2"/>
      <c r="R46" s="16"/>
      <c r="V46" t="str">
        <f>IF(R46&lt;&gt;"",VLOOKUP($R46,'spp. code_DO NOT DELETE'!$A:$E,2,FALSE),"")</f>
        <v/>
      </c>
      <c r="W46" t="str">
        <f>IF(R46&lt;&gt;"",VLOOKUP(R46,'spp. code_DO NOT DELETE'!$A:$E,3,FALSE),"")</f>
        <v/>
      </c>
      <c r="X46" t="str">
        <f>IF(R46&lt;&gt;"",VLOOKUP(R46,'spp. code_DO NOT DELETE'!$A:$E,4,FALSE),"")</f>
        <v/>
      </c>
      <c r="Y46" t="str">
        <f>IF(R46&lt;&gt;"",VLOOKUP(R46,'spp. code_DO NOT DELETE'!$A:$E,5,FALSE),"")</f>
        <v/>
      </c>
    </row>
    <row r="47" spans="1:25">
      <c r="A47" s="1"/>
      <c r="G47" s="16"/>
      <c r="H47" s="16"/>
      <c r="K47" s="2"/>
      <c r="L47" s="2"/>
      <c r="R47" s="16"/>
      <c r="V47" t="str">
        <f>IF(R47&lt;&gt;"",VLOOKUP($R47,'spp. code_DO NOT DELETE'!$A:$E,2,FALSE),"")</f>
        <v/>
      </c>
      <c r="W47" t="str">
        <f>IF(R47&lt;&gt;"",VLOOKUP(R47,'spp. code_DO NOT DELETE'!$A:$E,3,FALSE),"")</f>
        <v/>
      </c>
      <c r="X47" t="str">
        <f>IF(R47&lt;&gt;"",VLOOKUP(R47,'spp. code_DO NOT DELETE'!$A:$E,4,FALSE),"")</f>
        <v/>
      </c>
      <c r="Y47" t="str">
        <f>IF(R47&lt;&gt;"",VLOOKUP(R47,'spp. code_DO NOT DELETE'!$A:$E,5,FALSE),"")</f>
        <v/>
      </c>
    </row>
    <row r="48" spans="1:25">
      <c r="A48" s="1"/>
      <c r="G48" s="16"/>
      <c r="H48" s="16"/>
      <c r="K48" s="2"/>
      <c r="L48" s="2"/>
      <c r="R48" s="16"/>
      <c r="V48" t="str">
        <f>IF(R48&lt;&gt;"",VLOOKUP($R48,'spp. code_DO NOT DELETE'!$A:$E,2,FALSE),"")</f>
        <v/>
      </c>
      <c r="W48" t="str">
        <f>IF(R48&lt;&gt;"",VLOOKUP(R48,'spp. code_DO NOT DELETE'!$A:$E,3,FALSE),"")</f>
        <v/>
      </c>
      <c r="X48" t="str">
        <f>IF(R48&lt;&gt;"",VLOOKUP(R48,'spp. code_DO NOT DELETE'!$A:$E,4,FALSE),"")</f>
        <v/>
      </c>
      <c r="Y48" t="str">
        <f>IF(R48&lt;&gt;"",VLOOKUP(R48,'spp. code_DO NOT DELETE'!$A:$E,5,FALSE),"")</f>
        <v/>
      </c>
    </row>
    <row r="49" spans="1:25">
      <c r="A49" s="1"/>
      <c r="G49" s="16"/>
      <c r="H49" s="16"/>
      <c r="K49" s="2"/>
      <c r="L49" s="2"/>
      <c r="R49" s="16"/>
      <c r="V49" t="str">
        <f>IF(R49&lt;&gt;"",VLOOKUP($R49,'spp. code_DO NOT DELETE'!$A:$E,2,FALSE),"")</f>
        <v/>
      </c>
      <c r="W49" t="str">
        <f>IF(R49&lt;&gt;"",VLOOKUP(R49,'spp. code_DO NOT DELETE'!$A:$E,3,FALSE),"")</f>
        <v/>
      </c>
      <c r="X49" t="str">
        <f>IF(R49&lt;&gt;"",VLOOKUP(R49,'spp. code_DO NOT DELETE'!$A:$E,4,FALSE),"")</f>
        <v/>
      </c>
      <c r="Y49" t="str">
        <f>IF(R49&lt;&gt;"",VLOOKUP(R49,'spp. code_DO NOT DELETE'!$A:$E,5,FALSE),"")</f>
        <v/>
      </c>
    </row>
    <row r="50" spans="1:25">
      <c r="A50" s="1"/>
      <c r="G50" s="16"/>
      <c r="H50" s="16"/>
      <c r="K50" s="2"/>
      <c r="L50" s="2"/>
      <c r="R50" s="16"/>
      <c r="V50" t="str">
        <f>IF(R50&lt;&gt;"",VLOOKUP($R50,'spp. code_DO NOT DELETE'!$A:$E,2,FALSE),"")</f>
        <v/>
      </c>
      <c r="W50" t="str">
        <f>IF(R50&lt;&gt;"",VLOOKUP(R50,'spp. code_DO NOT DELETE'!$A:$E,3,FALSE),"")</f>
        <v/>
      </c>
      <c r="X50" t="str">
        <f>IF(R50&lt;&gt;"",VLOOKUP(R50,'spp. code_DO NOT DELETE'!$A:$E,4,FALSE),"")</f>
        <v/>
      </c>
      <c r="Y50" t="str">
        <f>IF(R50&lt;&gt;"",VLOOKUP(R50,'spp. code_DO NOT DELETE'!$A:$E,5,FALSE),"")</f>
        <v/>
      </c>
    </row>
    <row r="51" spans="1:25">
      <c r="A51" s="1"/>
      <c r="G51" s="16"/>
      <c r="H51" s="16"/>
      <c r="K51" s="2"/>
      <c r="L51" s="2"/>
      <c r="R51" s="16"/>
      <c r="V51" t="str">
        <f>IF(R51&lt;&gt;"",VLOOKUP($R51,'spp. code_DO NOT DELETE'!$A:$E,2,FALSE),"")</f>
        <v/>
      </c>
      <c r="W51" t="str">
        <f>IF(R51&lt;&gt;"",VLOOKUP(R51,'spp. code_DO NOT DELETE'!$A:$E,3,FALSE),"")</f>
        <v/>
      </c>
      <c r="X51" t="str">
        <f>IF(R51&lt;&gt;"",VLOOKUP(R51,'spp. code_DO NOT DELETE'!$A:$E,4,FALSE),"")</f>
        <v/>
      </c>
      <c r="Y51" t="str">
        <f>IF(R51&lt;&gt;"",VLOOKUP(R51,'spp. code_DO NOT DELETE'!$A:$E,5,FALSE),"")</f>
        <v/>
      </c>
    </row>
    <row r="52" spans="1:25">
      <c r="A52" s="1"/>
      <c r="G52" s="16"/>
      <c r="H52" s="16"/>
      <c r="K52" s="2"/>
      <c r="L52" s="2"/>
      <c r="R52" s="16"/>
      <c r="V52" t="str">
        <f>IF(R52&lt;&gt;"",VLOOKUP($R52,'spp. code_DO NOT DELETE'!$A:$E,2,FALSE),"")</f>
        <v/>
      </c>
      <c r="W52" t="str">
        <f>IF(R52&lt;&gt;"",VLOOKUP(R52,'spp. code_DO NOT DELETE'!$A:$E,3,FALSE),"")</f>
        <v/>
      </c>
      <c r="X52" t="str">
        <f>IF(R52&lt;&gt;"",VLOOKUP(R52,'spp. code_DO NOT DELETE'!$A:$E,4,FALSE),"")</f>
        <v/>
      </c>
      <c r="Y52" t="str">
        <f>IF(R52&lt;&gt;"",VLOOKUP(R52,'spp. code_DO NOT DELETE'!$A:$E,5,FALSE),"")</f>
        <v/>
      </c>
    </row>
    <row r="53" spans="1:25">
      <c r="A53" s="1"/>
      <c r="G53" s="16"/>
      <c r="H53" s="16"/>
      <c r="K53" s="2"/>
      <c r="L53" s="2"/>
      <c r="R53" s="16"/>
      <c r="V53" t="str">
        <f>IF(R53&lt;&gt;"",VLOOKUP($R53,'spp. code_DO NOT DELETE'!$A:$E,2,FALSE),"")</f>
        <v/>
      </c>
      <c r="W53" t="str">
        <f>IF(R53&lt;&gt;"",VLOOKUP(R53,'spp. code_DO NOT DELETE'!$A:$E,3,FALSE),"")</f>
        <v/>
      </c>
      <c r="X53" t="str">
        <f>IF(R53&lt;&gt;"",VLOOKUP(R53,'spp. code_DO NOT DELETE'!$A:$E,4,FALSE),"")</f>
        <v/>
      </c>
      <c r="Y53" t="str">
        <f>IF(R53&lt;&gt;"",VLOOKUP(R53,'spp. code_DO NOT DELETE'!$A:$E,5,FALSE),"")</f>
        <v/>
      </c>
    </row>
    <row r="54" spans="1:25">
      <c r="A54" s="1"/>
      <c r="G54" s="16"/>
      <c r="H54" s="16"/>
      <c r="K54" s="2"/>
      <c r="L54" s="2"/>
      <c r="R54" s="16"/>
      <c r="V54" t="str">
        <f>IF(R54&lt;&gt;"",VLOOKUP($R54,'spp. code_DO NOT DELETE'!$A:$E,2,FALSE),"")</f>
        <v/>
      </c>
      <c r="W54" t="str">
        <f>IF(R54&lt;&gt;"",VLOOKUP(R54,'spp. code_DO NOT DELETE'!$A:$E,3,FALSE),"")</f>
        <v/>
      </c>
      <c r="X54" t="str">
        <f>IF(R54&lt;&gt;"",VLOOKUP(R54,'spp. code_DO NOT DELETE'!$A:$E,4,FALSE),"")</f>
        <v/>
      </c>
      <c r="Y54" t="str">
        <f>IF(R54&lt;&gt;"",VLOOKUP(R54,'spp. code_DO NOT DELETE'!$A:$E,5,FALSE),"")</f>
        <v/>
      </c>
    </row>
    <row r="55" spans="1:25">
      <c r="A55" s="1"/>
      <c r="G55" s="16"/>
      <c r="H55" s="16"/>
      <c r="K55" s="2"/>
      <c r="L55" s="2"/>
      <c r="R55" s="16"/>
      <c r="V55" t="str">
        <f>IF(R55&lt;&gt;"",VLOOKUP($R55,'spp. code_DO NOT DELETE'!$A:$E,2,FALSE),"")</f>
        <v/>
      </c>
      <c r="W55" t="str">
        <f>IF(R55&lt;&gt;"",VLOOKUP(R55,'spp. code_DO NOT DELETE'!$A:$E,3,FALSE),"")</f>
        <v/>
      </c>
      <c r="X55" t="str">
        <f>IF(R55&lt;&gt;"",VLOOKUP(R55,'spp. code_DO NOT DELETE'!$A:$E,4,FALSE),"")</f>
        <v/>
      </c>
      <c r="Y55" t="str">
        <f>IF(R55&lt;&gt;"",VLOOKUP(R55,'spp. code_DO NOT DELETE'!$A:$E,5,FALSE),"")</f>
        <v/>
      </c>
    </row>
    <row r="56" spans="1:25">
      <c r="A56" s="1"/>
      <c r="G56" s="16"/>
      <c r="H56" s="16"/>
      <c r="K56" s="2"/>
      <c r="L56" s="2"/>
      <c r="R56" s="16"/>
      <c r="V56" t="str">
        <f>IF(R56&lt;&gt;"",VLOOKUP($R56,'spp. code_DO NOT DELETE'!$A:$E,2,FALSE),"")</f>
        <v/>
      </c>
      <c r="W56" t="str">
        <f>IF(R56&lt;&gt;"",VLOOKUP(R56,'spp. code_DO NOT DELETE'!$A:$E,3,FALSE),"")</f>
        <v/>
      </c>
      <c r="X56" t="str">
        <f>IF(R56&lt;&gt;"",VLOOKUP(R56,'spp. code_DO NOT DELETE'!$A:$E,4,FALSE),"")</f>
        <v/>
      </c>
      <c r="Y56" t="str">
        <f>IF(R56&lt;&gt;"",VLOOKUP(R56,'spp. code_DO NOT DELETE'!$A:$E,5,FALSE),"")</f>
        <v/>
      </c>
    </row>
    <row r="57" spans="1:25">
      <c r="A57" s="1"/>
      <c r="G57" s="16"/>
      <c r="H57" s="16"/>
      <c r="K57" s="2"/>
      <c r="L57" s="2"/>
      <c r="R57" s="16"/>
      <c r="V57" t="str">
        <f>IF(R57&lt;&gt;"",VLOOKUP($R57,'spp. code_DO NOT DELETE'!$A:$E,2,FALSE),"")</f>
        <v/>
      </c>
      <c r="W57" t="str">
        <f>IF(R57&lt;&gt;"",VLOOKUP(R57,'spp. code_DO NOT DELETE'!$A:$E,3,FALSE),"")</f>
        <v/>
      </c>
      <c r="X57" t="str">
        <f>IF(R57&lt;&gt;"",VLOOKUP(R57,'spp. code_DO NOT DELETE'!$A:$E,4,FALSE),"")</f>
        <v/>
      </c>
      <c r="Y57" t="str">
        <f>IF(R57&lt;&gt;"",VLOOKUP(R57,'spp. code_DO NOT DELETE'!$A:$E,5,FALSE),"")</f>
        <v/>
      </c>
    </row>
    <row r="58" spans="1:25">
      <c r="A58" s="1"/>
      <c r="G58" s="16"/>
      <c r="H58" s="16"/>
      <c r="K58" s="2"/>
      <c r="L58" s="2"/>
      <c r="R58" s="16"/>
      <c r="V58" t="str">
        <f>IF(R58&lt;&gt;"",VLOOKUP($R58,'spp. code_DO NOT DELETE'!$A:$E,2,FALSE),"")</f>
        <v/>
      </c>
      <c r="W58" t="str">
        <f>IF(R58&lt;&gt;"",VLOOKUP(R58,'spp. code_DO NOT DELETE'!$A:$E,3,FALSE),"")</f>
        <v/>
      </c>
      <c r="X58" t="str">
        <f>IF(R58&lt;&gt;"",VLOOKUP(R58,'spp. code_DO NOT DELETE'!$A:$E,4,FALSE),"")</f>
        <v/>
      </c>
      <c r="Y58" t="str">
        <f>IF(R58&lt;&gt;"",VLOOKUP(R58,'spp. code_DO NOT DELETE'!$A:$E,5,FALSE),"")</f>
        <v/>
      </c>
    </row>
    <row r="59" spans="1:25">
      <c r="A59" s="1"/>
      <c r="G59" s="16"/>
      <c r="H59" s="16"/>
      <c r="K59" s="2"/>
      <c r="L59" s="2"/>
      <c r="R59" s="16"/>
      <c r="V59" t="str">
        <f>IF(R59&lt;&gt;"",VLOOKUP($R59,'spp. code_DO NOT DELETE'!$A:$E,2,FALSE),"")</f>
        <v/>
      </c>
      <c r="W59" t="str">
        <f>IF(R59&lt;&gt;"",VLOOKUP(R59,'spp. code_DO NOT DELETE'!$A:$E,3,FALSE),"")</f>
        <v/>
      </c>
      <c r="X59" t="str">
        <f>IF(R59&lt;&gt;"",VLOOKUP(R59,'spp. code_DO NOT DELETE'!$A:$E,4,FALSE),"")</f>
        <v/>
      </c>
      <c r="Y59" t="str">
        <f>IF(R59&lt;&gt;"",VLOOKUP(R59,'spp. code_DO NOT DELETE'!$A:$E,5,FALSE),"")</f>
        <v/>
      </c>
    </row>
    <row r="60" spans="1:25">
      <c r="A60" s="1"/>
      <c r="G60" s="16"/>
      <c r="H60" s="16"/>
      <c r="K60" s="2"/>
      <c r="L60" s="2"/>
      <c r="R60" s="16"/>
      <c r="V60" t="str">
        <f>IF(R60&lt;&gt;"",VLOOKUP($R60,'spp. code_DO NOT DELETE'!$A:$E,2,FALSE),"")</f>
        <v/>
      </c>
      <c r="W60" t="str">
        <f>IF(R60&lt;&gt;"",VLOOKUP(R60,'spp. code_DO NOT DELETE'!$A:$E,3,FALSE),"")</f>
        <v/>
      </c>
      <c r="X60" t="str">
        <f>IF(R60&lt;&gt;"",VLOOKUP(R60,'spp. code_DO NOT DELETE'!$A:$E,4,FALSE),"")</f>
        <v/>
      </c>
      <c r="Y60" t="str">
        <f>IF(R60&lt;&gt;"",VLOOKUP(R60,'spp. code_DO NOT DELETE'!$A:$E,5,FALSE),"")</f>
        <v/>
      </c>
    </row>
    <row r="61" spans="1:25">
      <c r="A61" s="1"/>
      <c r="G61" s="16"/>
      <c r="H61" s="16"/>
      <c r="K61" s="2"/>
      <c r="L61" s="2"/>
      <c r="R61" s="16"/>
      <c r="V61" t="str">
        <f>IF(R61&lt;&gt;"",VLOOKUP($R61,'spp. code_DO NOT DELETE'!$A:$E,2,FALSE),"")</f>
        <v/>
      </c>
      <c r="W61" t="str">
        <f>IF(R61&lt;&gt;"",VLOOKUP(R61,'spp. code_DO NOT DELETE'!$A:$E,3,FALSE),"")</f>
        <v/>
      </c>
      <c r="X61" t="str">
        <f>IF(R61&lt;&gt;"",VLOOKUP(R61,'spp. code_DO NOT DELETE'!$A:$E,4,FALSE),"")</f>
        <v/>
      </c>
      <c r="Y61" t="str">
        <f>IF(R61&lt;&gt;"",VLOOKUP(R61,'spp. code_DO NOT DELETE'!$A:$E,5,FALSE),"")</f>
        <v/>
      </c>
    </row>
    <row r="62" spans="1:25">
      <c r="A62" s="1"/>
      <c r="G62" s="16"/>
      <c r="H62" s="16"/>
      <c r="K62" s="2"/>
      <c r="L62" s="2"/>
      <c r="R62" s="16"/>
      <c r="V62" t="str">
        <f>IF(R62&lt;&gt;"",VLOOKUP($R62,'spp. code_DO NOT DELETE'!$A:$E,2,FALSE),"")</f>
        <v/>
      </c>
      <c r="W62" t="str">
        <f>IF(R62&lt;&gt;"",VLOOKUP(R62,'spp. code_DO NOT DELETE'!$A:$E,3,FALSE),"")</f>
        <v/>
      </c>
      <c r="X62" t="str">
        <f>IF(R62&lt;&gt;"",VLOOKUP(R62,'spp. code_DO NOT DELETE'!$A:$E,4,FALSE),"")</f>
        <v/>
      </c>
      <c r="Y62" t="str">
        <f>IF(R62&lt;&gt;"",VLOOKUP(R62,'spp. code_DO NOT DELETE'!$A:$E,5,FALSE),"")</f>
        <v/>
      </c>
    </row>
    <row r="63" spans="1:25">
      <c r="A63" s="1"/>
      <c r="G63" s="16"/>
      <c r="H63" s="16"/>
      <c r="K63" s="2"/>
      <c r="L63" s="2"/>
      <c r="R63" s="16"/>
      <c r="V63" t="str">
        <f>IF(R63&lt;&gt;"",VLOOKUP($R63,'spp. code_DO NOT DELETE'!$A:$E,2,FALSE),"")</f>
        <v/>
      </c>
      <c r="W63" t="str">
        <f>IF(R63&lt;&gt;"",VLOOKUP(R63,'spp. code_DO NOT DELETE'!$A:$E,3,FALSE),"")</f>
        <v/>
      </c>
      <c r="X63" t="str">
        <f>IF(R63&lt;&gt;"",VLOOKUP(R63,'spp. code_DO NOT DELETE'!$A:$E,4,FALSE),"")</f>
        <v/>
      </c>
      <c r="Y63" t="str">
        <f>IF(R63&lt;&gt;"",VLOOKUP(R63,'spp. code_DO NOT DELETE'!$A:$E,5,FALSE),"")</f>
        <v/>
      </c>
    </row>
    <row r="64" spans="1:25">
      <c r="A64" s="1"/>
      <c r="G64" s="16"/>
      <c r="H64" s="16"/>
      <c r="K64" s="2"/>
      <c r="L64" s="2"/>
      <c r="R64" s="16"/>
      <c r="V64" t="str">
        <f>IF(R64&lt;&gt;"",VLOOKUP($R64,'spp. code_DO NOT DELETE'!$A:$E,2,FALSE),"")</f>
        <v/>
      </c>
      <c r="W64" t="str">
        <f>IF(R64&lt;&gt;"",VLOOKUP(R64,'spp. code_DO NOT DELETE'!$A:$E,3,FALSE),"")</f>
        <v/>
      </c>
      <c r="X64" t="str">
        <f>IF(R64&lt;&gt;"",VLOOKUP(R64,'spp. code_DO NOT DELETE'!$A:$E,4,FALSE),"")</f>
        <v/>
      </c>
      <c r="Y64" t="str">
        <f>IF(R64&lt;&gt;"",VLOOKUP(R64,'spp. code_DO NOT DELETE'!$A:$E,5,FALSE),"")</f>
        <v/>
      </c>
    </row>
    <row r="65" spans="1:27">
      <c r="A65" s="1"/>
      <c r="G65" s="16"/>
      <c r="H65" s="16"/>
      <c r="K65" s="2"/>
      <c r="L65" s="2"/>
      <c r="R65" s="16"/>
      <c r="V65" t="str">
        <f>IF(R65&lt;&gt;"",VLOOKUP($R65,'spp. code_DO NOT DELETE'!$A:$E,2,FALSE),"")</f>
        <v/>
      </c>
      <c r="W65" t="str">
        <f>IF(R65&lt;&gt;"",VLOOKUP(R65,'spp. code_DO NOT DELETE'!$A:$E,3,FALSE),"")</f>
        <v/>
      </c>
      <c r="X65" t="str">
        <f>IF(R65&lt;&gt;"",VLOOKUP(R65,'spp. code_DO NOT DELETE'!$A:$E,4,FALSE),"")</f>
        <v/>
      </c>
      <c r="Y65" t="str">
        <f>IF(R65&lt;&gt;"",VLOOKUP(R65,'spp. code_DO NOT DELETE'!$A:$E,5,FALSE),"")</f>
        <v/>
      </c>
    </row>
    <row r="66" spans="1:27">
      <c r="A66" s="1"/>
      <c r="G66" s="16"/>
      <c r="H66" s="16"/>
      <c r="K66" s="2"/>
      <c r="L66" s="2"/>
      <c r="R66" s="16"/>
      <c r="V66" t="str">
        <f>IF(R66&lt;&gt;"",VLOOKUP($R66,'spp. code_DO NOT DELETE'!$A:$E,2,FALSE),"")</f>
        <v/>
      </c>
      <c r="W66" t="str">
        <f>IF(R66&lt;&gt;"",VLOOKUP(R66,'spp. code_DO NOT DELETE'!$A:$E,3,FALSE),"")</f>
        <v/>
      </c>
      <c r="X66" t="str">
        <f>IF(R66&lt;&gt;"",VLOOKUP(R66,'spp. code_DO NOT DELETE'!$A:$E,4,FALSE),"")</f>
        <v/>
      </c>
      <c r="Y66" t="str">
        <f>IF(R66&lt;&gt;"",VLOOKUP(R66,'spp. code_DO NOT DELETE'!$A:$E,5,FALSE),"")</f>
        <v/>
      </c>
    </row>
    <row r="67" spans="1:27">
      <c r="A67" s="1"/>
      <c r="G67" s="16"/>
      <c r="H67" s="16"/>
      <c r="K67" s="2"/>
      <c r="L67" s="2"/>
      <c r="R67" s="16"/>
      <c r="V67" t="str">
        <f>IF(R67&lt;&gt;"",VLOOKUP($R67,'spp. code_DO NOT DELETE'!$A:$E,2,FALSE),"")</f>
        <v/>
      </c>
      <c r="W67" t="str">
        <f>IF(R67&lt;&gt;"",VLOOKUP(R67,'spp. code_DO NOT DELETE'!$A:$E,3,FALSE),"")</f>
        <v/>
      </c>
      <c r="X67" t="str">
        <f>IF(R67&lt;&gt;"",VLOOKUP(R67,'spp. code_DO NOT DELETE'!$A:$E,4,FALSE),"")</f>
        <v/>
      </c>
      <c r="Y67" t="str">
        <f>IF(R67&lt;&gt;"",VLOOKUP(R67,'spp. code_DO NOT DELETE'!$A:$E,5,FALSE),"")</f>
        <v/>
      </c>
    </row>
    <row r="68" spans="1:27">
      <c r="A68" s="1"/>
      <c r="G68" s="16"/>
      <c r="H68" s="16"/>
      <c r="K68" s="2"/>
      <c r="L68" s="2"/>
      <c r="R68" s="16"/>
      <c r="V68" t="str">
        <f>IF(R68&lt;&gt;"",VLOOKUP($R68,'spp. code_DO NOT DELETE'!$A:$E,2,FALSE),"")</f>
        <v/>
      </c>
      <c r="W68" t="str">
        <f>IF(R68&lt;&gt;"",VLOOKUP(R68,'spp. code_DO NOT DELETE'!$A:$E,3,FALSE),"")</f>
        <v/>
      </c>
      <c r="X68" t="str">
        <f>IF(R68&lt;&gt;"",VLOOKUP(R68,'spp. code_DO NOT DELETE'!$A:$E,4,FALSE),"")</f>
        <v/>
      </c>
      <c r="Y68" t="str">
        <f>IF(R68&lt;&gt;"",VLOOKUP(R68,'spp. code_DO NOT DELETE'!$A:$E,5,FALSE),"")</f>
        <v/>
      </c>
      <c r="Z68" s="16"/>
    </row>
    <row r="69" spans="1:27">
      <c r="A69" s="1"/>
      <c r="G69" s="16"/>
      <c r="H69" s="16"/>
      <c r="K69" s="2"/>
      <c r="L69" s="2"/>
      <c r="R69" s="16"/>
      <c r="V69" t="str">
        <f>IF(R69&lt;&gt;"",VLOOKUP($R69,'spp. code_DO NOT DELETE'!$A:$E,2,FALSE),"")</f>
        <v/>
      </c>
      <c r="W69" t="str">
        <f>IF(R69&lt;&gt;"",VLOOKUP(R69,'spp. code_DO NOT DELETE'!$A:$E,3,FALSE),"")</f>
        <v/>
      </c>
      <c r="X69" t="str">
        <f>IF(R69&lt;&gt;"",VLOOKUP(R69,'spp. code_DO NOT DELETE'!$A:$E,4,FALSE),"")</f>
        <v/>
      </c>
      <c r="Y69" t="str">
        <f>IF(R69&lt;&gt;"",VLOOKUP(R69,'spp. code_DO NOT DELETE'!$A:$E,5,FALSE),"")</f>
        <v/>
      </c>
    </row>
    <row r="70" spans="1:27">
      <c r="A70" s="1"/>
      <c r="G70" s="16"/>
      <c r="H70" s="16"/>
      <c r="K70" s="2"/>
      <c r="L70" s="2"/>
      <c r="R70" s="16"/>
      <c r="V70" t="str">
        <f>IF(R70&lt;&gt;"",VLOOKUP($R70,'spp. code_DO NOT DELETE'!$A:$E,2,FALSE),"")</f>
        <v/>
      </c>
      <c r="W70" t="str">
        <f>IF(R70&lt;&gt;"",VLOOKUP(R70,'spp. code_DO NOT DELETE'!$A:$E,3,FALSE),"")</f>
        <v/>
      </c>
      <c r="X70" t="str">
        <f>IF(R70&lt;&gt;"",VLOOKUP(R70,'spp. code_DO NOT DELETE'!$A:$E,4,FALSE),"")</f>
        <v/>
      </c>
      <c r="Y70" t="str">
        <f>IF(R70&lt;&gt;"",VLOOKUP(R70,'spp. code_DO NOT DELETE'!$A:$E,5,FALSE),"")</f>
        <v/>
      </c>
    </row>
    <row r="71" spans="1:27">
      <c r="A71" s="1"/>
      <c r="G71" s="16"/>
      <c r="H71" s="16"/>
      <c r="K71" s="2"/>
      <c r="L71" s="2"/>
      <c r="R71" s="16"/>
      <c r="V71" t="str">
        <f>IF(R71&lt;&gt;"",VLOOKUP($R71,'spp. code_DO NOT DELETE'!$A:$E,2,FALSE),"")</f>
        <v/>
      </c>
      <c r="W71" t="str">
        <f>IF(R71&lt;&gt;"",VLOOKUP(R71,'spp. code_DO NOT DELETE'!$A:$E,3,FALSE),"")</f>
        <v/>
      </c>
      <c r="X71" t="str">
        <f>IF(R71&lt;&gt;"",VLOOKUP(R71,'spp. code_DO NOT DELETE'!$A:$E,4,FALSE),"")</f>
        <v/>
      </c>
      <c r="Y71" t="str">
        <f>IF(R71&lt;&gt;"",VLOOKUP(R71,'spp. code_DO NOT DELETE'!$A:$E,5,FALSE),"")</f>
        <v/>
      </c>
    </row>
    <row r="72" spans="1:27">
      <c r="A72" s="1"/>
      <c r="G72" s="16"/>
      <c r="H72" s="16"/>
      <c r="K72" s="2"/>
      <c r="L72" s="2"/>
      <c r="R72" s="16"/>
      <c r="V72" t="str">
        <f>IF(R72&lt;&gt;"",VLOOKUP($R72,'spp. code_DO NOT DELETE'!$A:$E,2,FALSE),"")</f>
        <v/>
      </c>
      <c r="W72" t="str">
        <f>IF(R72&lt;&gt;"",VLOOKUP(R72,'spp. code_DO NOT DELETE'!$A:$E,3,FALSE),"")</f>
        <v/>
      </c>
      <c r="X72" t="str">
        <f>IF(R72&lt;&gt;"",VLOOKUP(R72,'spp. code_DO NOT DELETE'!$A:$E,4,FALSE),"")</f>
        <v/>
      </c>
      <c r="Y72" t="str">
        <f>IF(R72&lt;&gt;"",VLOOKUP(R72,'spp. code_DO NOT DELETE'!$A:$E,5,FALSE),"")</f>
        <v/>
      </c>
    </row>
    <row r="73" spans="1:27">
      <c r="A73" s="1"/>
      <c r="G73" s="16"/>
      <c r="H73" s="16"/>
      <c r="K73" s="2"/>
      <c r="L73" s="2"/>
      <c r="R73" s="16"/>
      <c r="V73" t="str">
        <f>IF(R73&lt;&gt;"",VLOOKUP($R73,'spp. code_DO NOT DELETE'!$A:$E,2,FALSE),"")</f>
        <v/>
      </c>
      <c r="W73" t="str">
        <f>IF(R73&lt;&gt;"",VLOOKUP(R73,'spp. code_DO NOT DELETE'!$A:$E,3,FALSE),"")</f>
        <v/>
      </c>
      <c r="X73" t="str">
        <f>IF(R73&lt;&gt;"",VLOOKUP(R73,'spp. code_DO NOT DELETE'!$A:$E,4,FALSE),"")</f>
        <v/>
      </c>
      <c r="Y73" t="str">
        <f>IF(R73&lt;&gt;"",VLOOKUP(R73,'spp. code_DO NOT DELETE'!$A:$E,5,FALSE),"")</f>
        <v/>
      </c>
    </row>
    <row r="74" spans="1:27">
      <c r="A74" s="1"/>
      <c r="G74" s="16"/>
      <c r="H74" s="16"/>
      <c r="K74" s="2"/>
      <c r="L74" s="2"/>
      <c r="R74" s="16"/>
      <c r="V74" t="str">
        <f>IF(R74&lt;&gt;"",VLOOKUP($R74,'spp. code_DO NOT DELETE'!$A:$E,2,FALSE),"")</f>
        <v/>
      </c>
      <c r="W74" t="str">
        <f>IF(R74&lt;&gt;"",VLOOKUP(R74,'spp. code_DO NOT DELETE'!$A:$E,3,FALSE),"")</f>
        <v/>
      </c>
      <c r="X74" t="str">
        <f>IF(R74&lt;&gt;"",VLOOKUP(R74,'spp. code_DO NOT DELETE'!$A:$E,4,FALSE),"")</f>
        <v/>
      </c>
      <c r="Y74" t="str">
        <f>IF(R74&lt;&gt;"",VLOOKUP(R74,'spp. code_DO NOT DELETE'!$A:$E,5,FALSE),"")</f>
        <v/>
      </c>
    </row>
    <row r="75" spans="1:27">
      <c r="A75" s="1"/>
      <c r="G75" s="16"/>
      <c r="H75" s="16"/>
      <c r="K75" s="2"/>
      <c r="L75" s="2"/>
      <c r="R75" s="16"/>
      <c r="V75" t="str">
        <f>IF(R75&lt;&gt;"",VLOOKUP($R75,'spp. code_DO NOT DELETE'!$A:$E,2,FALSE),"")</f>
        <v/>
      </c>
      <c r="W75" t="str">
        <f>IF(R75&lt;&gt;"",VLOOKUP(R75,'spp. code_DO NOT DELETE'!$A:$E,3,FALSE),"")</f>
        <v/>
      </c>
      <c r="X75" t="str">
        <f>IF(R75&lt;&gt;"",VLOOKUP(R75,'spp. code_DO NOT DELETE'!$A:$E,4,FALSE),"")</f>
        <v/>
      </c>
      <c r="Y75" t="str">
        <f>IF(R75&lt;&gt;"",VLOOKUP(R75,'spp. code_DO NOT DELETE'!$A:$E,5,FALSE),"")</f>
        <v/>
      </c>
    </row>
    <row r="76" spans="1:27">
      <c r="A76" s="1"/>
      <c r="G76" s="16"/>
      <c r="H76" s="16"/>
      <c r="K76" s="2"/>
      <c r="L76" s="2"/>
      <c r="R76" s="16"/>
      <c r="V76" t="str">
        <f>IF(R76&lt;&gt;"",VLOOKUP($R76,'spp. code_DO NOT DELETE'!$A:$E,2,FALSE),"")</f>
        <v/>
      </c>
      <c r="W76" t="str">
        <f>IF(R76&lt;&gt;"",VLOOKUP(R76,'spp. code_DO NOT DELETE'!$A:$E,3,FALSE),"")</f>
        <v/>
      </c>
      <c r="X76" t="str">
        <f>IF(R76&lt;&gt;"",VLOOKUP(R76,'spp. code_DO NOT DELETE'!$A:$E,4,FALSE),"")</f>
        <v/>
      </c>
      <c r="Y76" t="str">
        <f>IF(R76&lt;&gt;"",VLOOKUP(R76,'spp. code_DO NOT DELETE'!$A:$E,5,FALSE),"")</f>
        <v/>
      </c>
      <c r="AA76" s="16"/>
    </row>
    <row r="77" spans="1:27">
      <c r="A77" s="1"/>
      <c r="G77" s="16"/>
      <c r="H77" s="16"/>
      <c r="K77" s="2"/>
      <c r="L77" s="2"/>
      <c r="R77" s="16"/>
      <c r="V77" t="str">
        <f>IF(R77&lt;&gt;"",VLOOKUP($R77,'spp. code_DO NOT DELETE'!$A:$E,2,FALSE),"")</f>
        <v/>
      </c>
      <c r="W77" t="str">
        <f>IF(R77&lt;&gt;"",VLOOKUP(R77,'spp. code_DO NOT DELETE'!$A:$E,3,FALSE),"")</f>
        <v/>
      </c>
      <c r="X77" t="str">
        <f>IF(R77&lt;&gt;"",VLOOKUP(R77,'spp. code_DO NOT DELETE'!$A:$E,4,FALSE),"")</f>
        <v/>
      </c>
      <c r="Y77" t="str">
        <f>IF(R77&lt;&gt;"",VLOOKUP(R77,'spp. code_DO NOT DELETE'!$A:$E,5,FALSE),"")</f>
        <v/>
      </c>
    </row>
    <row r="78" spans="1:27">
      <c r="A78" s="1"/>
      <c r="G78" s="16"/>
      <c r="H78" s="16"/>
      <c r="K78" s="2"/>
      <c r="L78" s="2"/>
      <c r="R78" s="16"/>
      <c r="V78" t="str">
        <f>IF(R78&lt;&gt;"",VLOOKUP($R78,'spp. code_DO NOT DELETE'!$A:$E,2,FALSE),"")</f>
        <v/>
      </c>
      <c r="W78" t="str">
        <f>IF(R78&lt;&gt;"",VLOOKUP(R78,'spp. code_DO NOT DELETE'!$A:$E,3,FALSE),"")</f>
        <v/>
      </c>
      <c r="X78" t="str">
        <f>IF(R78&lt;&gt;"",VLOOKUP(R78,'spp. code_DO NOT DELETE'!$A:$E,4,FALSE),"")</f>
        <v/>
      </c>
      <c r="Y78" t="str">
        <f>IF(R78&lt;&gt;"",VLOOKUP(R78,'spp. code_DO NOT DELETE'!$A:$E,5,FALSE),"")</f>
        <v/>
      </c>
    </row>
    <row r="79" spans="1:27">
      <c r="A79" s="1"/>
      <c r="G79" s="16"/>
      <c r="H79" s="16"/>
      <c r="K79" s="2"/>
      <c r="L79" s="2"/>
      <c r="R79" s="16"/>
      <c r="V79" t="str">
        <f>IF(R79&lt;&gt;"",VLOOKUP($R79,'spp. code_DO NOT DELETE'!$A:$E,2,FALSE),"")</f>
        <v/>
      </c>
      <c r="W79" t="str">
        <f>IF(R79&lt;&gt;"",VLOOKUP(R79,'spp. code_DO NOT DELETE'!$A:$E,3,FALSE),"")</f>
        <v/>
      </c>
      <c r="X79" t="str">
        <f>IF(R79&lt;&gt;"",VLOOKUP(R79,'spp. code_DO NOT DELETE'!$A:$E,4,FALSE),"")</f>
        <v/>
      </c>
      <c r="Y79" t="str">
        <f>IF(R79&lt;&gt;"",VLOOKUP(R79,'spp. code_DO NOT DELETE'!$A:$E,5,FALSE),"")</f>
        <v/>
      </c>
    </row>
    <row r="80" spans="1:27">
      <c r="A80" s="1"/>
      <c r="G80" s="16"/>
      <c r="H80" s="16"/>
      <c r="K80" s="2"/>
      <c r="L80" s="2"/>
      <c r="R80" s="16"/>
      <c r="V80" t="str">
        <f>IF(R80&lt;&gt;"",VLOOKUP($R80,'spp. code_DO NOT DELETE'!$A:$E,2,FALSE),"")</f>
        <v/>
      </c>
      <c r="W80" t="str">
        <f>IF(R80&lt;&gt;"",VLOOKUP(R80,'spp. code_DO NOT DELETE'!$A:$E,3,FALSE),"")</f>
        <v/>
      </c>
      <c r="X80" t="str">
        <f>IF(R80&lt;&gt;"",VLOOKUP(R80,'spp. code_DO NOT DELETE'!$A:$E,4,FALSE),"")</f>
        <v/>
      </c>
      <c r="Y80" t="str">
        <f>IF(R80&lt;&gt;"",VLOOKUP(R80,'spp. code_DO NOT DELETE'!$A:$E,5,FALSE),"")</f>
        <v/>
      </c>
    </row>
    <row r="81" spans="1:25">
      <c r="A81" s="1"/>
      <c r="G81" s="16"/>
      <c r="H81" s="16"/>
      <c r="K81" s="2"/>
      <c r="L81" s="2"/>
      <c r="R81" s="16"/>
      <c r="V81" t="str">
        <f>IF(R81&lt;&gt;"",VLOOKUP($R81,'spp. code_DO NOT DELETE'!$A:$E,2,FALSE),"")</f>
        <v/>
      </c>
      <c r="W81" t="str">
        <f>IF(R81&lt;&gt;"",VLOOKUP(R81,'spp. code_DO NOT DELETE'!$A:$E,3,FALSE),"")</f>
        <v/>
      </c>
      <c r="X81" t="str">
        <f>IF(R81&lt;&gt;"",VLOOKUP(R81,'spp. code_DO NOT DELETE'!$A:$E,4,FALSE),"")</f>
        <v/>
      </c>
      <c r="Y81" t="str">
        <f>IF(R81&lt;&gt;"",VLOOKUP(R81,'spp. code_DO NOT DELETE'!$A:$E,5,FALSE),"")</f>
        <v/>
      </c>
    </row>
    <row r="82" spans="1:25">
      <c r="A82" s="1"/>
      <c r="G82" s="16"/>
      <c r="H82" s="16"/>
      <c r="K82" s="2"/>
      <c r="L82" s="2"/>
      <c r="R82" s="16"/>
      <c r="V82" t="str">
        <f>IF(R82&lt;&gt;"",VLOOKUP($R82,'spp. code_DO NOT DELETE'!$A:$E,2,FALSE),"")</f>
        <v/>
      </c>
      <c r="W82" t="str">
        <f>IF(R82&lt;&gt;"",VLOOKUP(R82,'spp. code_DO NOT DELETE'!$A:$E,3,FALSE),"")</f>
        <v/>
      </c>
      <c r="X82" t="str">
        <f>IF(R82&lt;&gt;"",VLOOKUP(R82,'spp. code_DO NOT DELETE'!$A:$E,4,FALSE),"")</f>
        <v/>
      </c>
      <c r="Y82" t="str">
        <f>IF(R82&lt;&gt;"",VLOOKUP(R82,'spp. code_DO NOT DELETE'!$A:$E,5,FALSE),"")</f>
        <v/>
      </c>
    </row>
    <row r="83" spans="1:25">
      <c r="A83" s="1"/>
      <c r="G83" s="16"/>
      <c r="H83" s="16"/>
      <c r="K83" s="2"/>
      <c r="L83" s="2"/>
      <c r="R83" s="16"/>
      <c r="V83" t="str">
        <f>IF(R83&lt;&gt;"",VLOOKUP($R83,'spp. code_DO NOT DELETE'!$A:$E,2,FALSE),"")</f>
        <v/>
      </c>
      <c r="W83" t="str">
        <f>IF(R83&lt;&gt;"",VLOOKUP(R83,'spp. code_DO NOT DELETE'!$A:$E,3,FALSE),"")</f>
        <v/>
      </c>
      <c r="X83" t="str">
        <f>IF(R83&lt;&gt;"",VLOOKUP(R83,'spp. code_DO NOT DELETE'!$A:$E,4,FALSE),"")</f>
        <v/>
      </c>
      <c r="Y83" t="str">
        <f>IF(R83&lt;&gt;"",VLOOKUP(R83,'spp. code_DO NOT DELETE'!$A:$E,5,FALSE),"")</f>
        <v/>
      </c>
    </row>
    <row r="84" spans="1:25">
      <c r="A84" s="1"/>
      <c r="G84" s="16"/>
      <c r="H84" s="16"/>
      <c r="K84" s="2"/>
      <c r="L84" s="2"/>
      <c r="R84" s="16"/>
      <c r="V84" t="str">
        <f>IF(R84&lt;&gt;"",VLOOKUP($R84,'spp. code_DO NOT DELETE'!$A:$E,2,FALSE),"")</f>
        <v/>
      </c>
      <c r="W84" t="str">
        <f>IF(R84&lt;&gt;"",VLOOKUP(R84,'spp. code_DO NOT DELETE'!$A:$E,3,FALSE),"")</f>
        <v/>
      </c>
      <c r="X84" t="str">
        <f>IF(R84&lt;&gt;"",VLOOKUP(R84,'spp. code_DO NOT DELETE'!$A:$E,4,FALSE),"")</f>
        <v/>
      </c>
      <c r="Y84" t="str">
        <f>IF(R84&lt;&gt;"",VLOOKUP(R84,'spp. code_DO NOT DELETE'!$A:$E,5,FALSE),"")</f>
        <v/>
      </c>
    </row>
    <row r="85" spans="1:25">
      <c r="A85" s="1"/>
      <c r="G85" s="16"/>
      <c r="H85" s="16"/>
      <c r="K85" s="2"/>
      <c r="L85" s="2"/>
      <c r="R85" s="16"/>
      <c r="V85" t="str">
        <f>IF(R85&lt;&gt;"",VLOOKUP($R85,'spp. code_DO NOT DELETE'!$A:$E,2,FALSE),"")</f>
        <v/>
      </c>
      <c r="W85" t="str">
        <f>IF(R85&lt;&gt;"",VLOOKUP(R85,'spp. code_DO NOT DELETE'!$A:$E,3,FALSE),"")</f>
        <v/>
      </c>
      <c r="X85" t="str">
        <f>IF(R85&lt;&gt;"",VLOOKUP(R85,'spp. code_DO NOT DELETE'!$A:$E,4,FALSE),"")</f>
        <v/>
      </c>
      <c r="Y85" t="str">
        <f>IF(R85&lt;&gt;"",VLOOKUP(R85,'spp. code_DO NOT DELETE'!$A:$E,5,FALSE),"")</f>
        <v/>
      </c>
    </row>
    <row r="86" spans="1:25">
      <c r="A86" s="1"/>
      <c r="G86" s="16"/>
      <c r="H86" s="16"/>
      <c r="K86" s="2"/>
      <c r="L86" s="2"/>
      <c r="R86" s="16"/>
      <c r="V86" t="str">
        <f>IF(R86&lt;&gt;"",VLOOKUP($R86,'spp. code_DO NOT DELETE'!$A:$E,2,FALSE),"")</f>
        <v/>
      </c>
      <c r="W86" t="str">
        <f>IF(R86&lt;&gt;"",VLOOKUP(R86,'spp. code_DO NOT DELETE'!$A:$E,3,FALSE),"")</f>
        <v/>
      </c>
      <c r="X86" t="str">
        <f>IF(R86&lt;&gt;"",VLOOKUP(R86,'spp. code_DO NOT DELETE'!$A:$E,4,FALSE),"")</f>
        <v/>
      </c>
      <c r="Y86" t="str">
        <f>IF(R86&lt;&gt;"",VLOOKUP(R86,'spp. code_DO NOT DELETE'!$A:$E,5,FALSE),"")</f>
        <v/>
      </c>
    </row>
    <row r="87" spans="1:25">
      <c r="A87" s="1"/>
      <c r="G87" s="16"/>
      <c r="H87" s="16"/>
      <c r="K87" s="2"/>
      <c r="L87" s="2"/>
      <c r="R87" s="16"/>
      <c r="V87" t="str">
        <f>IF(R87&lt;&gt;"",VLOOKUP($R87,'spp. code_DO NOT DELETE'!$A:$E,2,FALSE),"")</f>
        <v/>
      </c>
      <c r="W87" t="str">
        <f>IF(R87&lt;&gt;"",VLOOKUP(R87,'spp. code_DO NOT DELETE'!$A:$E,3,FALSE),"")</f>
        <v/>
      </c>
      <c r="X87" t="str">
        <f>IF(R87&lt;&gt;"",VLOOKUP(R87,'spp. code_DO NOT DELETE'!$A:$E,4,FALSE),"")</f>
        <v/>
      </c>
      <c r="Y87" t="str">
        <f>IF(R87&lt;&gt;"",VLOOKUP(R87,'spp. code_DO NOT DELETE'!$A:$E,5,FALSE),"")</f>
        <v/>
      </c>
    </row>
    <row r="88" spans="1:25">
      <c r="A88" s="1"/>
      <c r="G88" s="16"/>
      <c r="H88" s="16"/>
      <c r="K88" s="2"/>
      <c r="L88" s="2"/>
      <c r="R88" s="16"/>
      <c r="V88" t="str">
        <f>IF(R88&lt;&gt;"",VLOOKUP($R88,'spp. code_DO NOT DELETE'!$A:$E,2,FALSE),"")</f>
        <v/>
      </c>
      <c r="W88" t="str">
        <f>IF(R88&lt;&gt;"",VLOOKUP(R88,'spp. code_DO NOT DELETE'!$A:$E,3,FALSE),"")</f>
        <v/>
      </c>
      <c r="X88" t="str">
        <f>IF(R88&lt;&gt;"",VLOOKUP(R88,'spp. code_DO NOT DELETE'!$A:$E,4,FALSE),"")</f>
        <v/>
      </c>
      <c r="Y88" t="str">
        <f>IF(R88&lt;&gt;"",VLOOKUP(R88,'spp. code_DO NOT DELETE'!$A:$E,5,FALSE),"")</f>
        <v/>
      </c>
    </row>
    <row r="89" spans="1:25">
      <c r="A89" s="1"/>
      <c r="G89" s="16"/>
      <c r="H89" s="16"/>
      <c r="K89" s="2"/>
      <c r="L89" s="2"/>
      <c r="R89" s="16"/>
      <c r="V89" t="str">
        <f>IF(R89&lt;&gt;"",VLOOKUP($R89,'spp. code_DO NOT DELETE'!$A:$E,2,FALSE),"")</f>
        <v/>
      </c>
      <c r="W89" t="str">
        <f>IF(R89&lt;&gt;"",VLOOKUP(R89,'spp. code_DO NOT DELETE'!$A:$E,3,FALSE),"")</f>
        <v/>
      </c>
      <c r="X89" t="str">
        <f>IF(R89&lt;&gt;"",VLOOKUP(R89,'spp. code_DO NOT DELETE'!$A:$E,4,FALSE),"")</f>
        <v/>
      </c>
      <c r="Y89" t="str">
        <f>IF(R89&lt;&gt;"",VLOOKUP(R89,'spp. code_DO NOT DELETE'!$A:$E,5,FALSE),"")</f>
        <v/>
      </c>
    </row>
    <row r="90" spans="1:25">
      <c r="A90" s="1"/>
      <c r="G90" s="16"/>
      <c r="H90" s="16"/>
      <c r="K90" s="2"/>
      <c r="L90" s="2"/>
      <c r="R90" s="16"/>
      <c r="V90" t="str">
        <f>IF(R90&lt;&gt;"",VLOOKUP($R90,'spp. code_DO NOT DELETE'!$A:$E,2,FALSE),"")</f>
        <v/>
      </c>
      <c r="W90" t="str">
        <f>IF(R90&lt;&gt;"",VLOOKUP(R90,'spp. code_DO NOT DELETE'!$A:$E,3,FALSE),"")</f>
        <v/>
      </c>
      <c r="X90" t="str">
        <f>IF(R90&lt;&gt;"",VLOOKUP(R90,'spp. code_DO NOT DELETE'!$A:$E,4,FALSE),"")</f>
        <v/>
      </c>
      <c r="Y90" t="str">
        <f>IF(R90&lt;&gt;"",VLOOKUP(R90,'spp. code_DO NOT DELETE'!$A:$E,5,FALSE),"")</f>
        <v/>
      </c>
    </row>
    <row r="91" spans="1:25">
      <c r="A91" s="1"/>
      <c r="G91" s="16"/>
      <c r="H91" s="16"/>
      <c r="K91" s="2"/>
      <c r="L91" s="2"/>
      <c r="R91" s="16"/>
      <c r="V91" t="str">
        <f>IF(R91&lt;&gt;"",VLOOKUP($R91,'spp. code_DO NOT DELETE'!$A:$E,2,FALSE),"")</f>
        <v/>
      </c>
      <c r="W91" t="str">
        <f>IF(R91&lt;&gt;"",VLOOKUP(R91,'spp. code_DO NOT DELETE'!$A:$E,3,FALSE),"")</f>
        <v/>
      </c>
      <c r="X91" t="str">
        <f>IF(R91&lt;&gt;"",VLOOKUP(R91,'spp. code_DO NOT DELETE'!$A:$E,4,FALSE),"")</f>
        <v/>
      </c>
      <c r="Y91" t="str">
        <f>IF(R91&lt;&gt;"",VLOOKUP(R91,'spp. code_DO NOT DELETE'!$A:$E,5,FALSE),"")</f>
        <v/>
      </c>
    </row>
    <row r="92" spans="1:25">
      <c r="A92" s="1"/>
      <c r="G92" s="16"/>
      <c r="H92" s="16"/>
      <c r="K92" s="2"/>
      <c r="L92" s="2"/>
      <c r="R92" s="16"/>
      <c r="V92" t="str">
        <f>IF(R92&lt;&gt;"",VLOOKUP($R92,'spp. code_DO NOT DELETE'!$A:$E,2,FALSE),"")</f>
        <v/>
      </c>
      <c r="W92" t="str">
        <f>IF(R92&lt;&gt;"",VLOOKUP(R92,'spp. code_DO NOT DELETE'!$A:$E,3,FALSE),"")</f>
        <v/>
      </c>
      <c r="X92" t="str">
        <f>IF(R92&lt;&gt;"",VLOOKUP(R92,'spp. code_DO NOT DELETE'!$A:$E,4,FALSE),"")</f>
        <v/>
      </c>
      <c r="Y92" t="str">
        <f>IF(R92&lt;&gt;"",VLOOKUP(R92,'spp. code_DO NOT DELETE'!$A:$E,5,FALSE),"")</f>
        <v/>
      </c>
    </row>
    <row r="93" spans="1:25">
      <c r="A93" s="1"/>
      <c r="G93" s="16"/>
      <c r="H93" s="16"/>
      <c r="K93" s="2"/>
      <c r="L93" s="2"/>
      <c r="R93" s="16"/>
      <c r="V93" t="str">
        <f>IF(R93&lt;&gt;"",VLOOKUP($R93,'spp. code_DO NOT DELETE'!$A:$E,2,FALSE),"")</f>
        <v/>
      </c>
      <c r="W93" t="str">
        <f>IF(R93&lt;&gt;"",VLOOKUP(R93,'spp. code_DO NOT DELETE'!$A:$E,3,FALSE),"")</f>
        <v/>
      </c>
      <c r="X93" t="str">
        <f>IF(R93&lt;&gt;"",VLOOKUP(R93,'spp. code_DO NOT DELETE'!$A:$E,4,FALSE),"")</f>
        <v/>
      </c>
      <c r="Y93" t="str">
        <f>IF(R93&lt;&gt;"",VLOOKUP(R93,'spp. code_DO NOT DELETE'!$A:$E,5,FALSE),"")</f>
        <v/>
      </c>
    </row>
    <row r="94" spans="1:25">
      <c r="A94" s="1"/>
      <c r="G94" s="16"/>
      <c r="H94" s="16"/>
      <c r="K94" s="2"/>
      <c r="L94" s="2"/>
      <c r="R94" s="16"/>
      <c r="S94" s="16"/>
      <c r="T94" s="16"/>
      <c r="U94" s="16"/>
      <c r="V94" t="str">
        <f>IF(R94&lt;&gt;"",VLOOKUP($R94,'spp. code_DO NOT DELETE'!$A:$E,2,FALSE),"")</f>
        <v/>
      </c>
      <c r="W94" t="str">
        <f>IF(R94&lt;&gt;"",VLOOKUP(R94,'spp. code_DO NOT DELETE'!$A:$E,3,FALSE),"")</f>
        <v/>
      </c>
      <c r="X94" t="str">
        <f>IF(R94&lt;&gt;"",VLOOKUP(R94,'spp. code_DO NOT DELETE'!$A:$E,4,FALSE),"")</f>
        <v/>
      </c>
      <c r="Y94" t="str">
        <f>IF(R94&lt;&gt;"",VLOOKUP(R94,'spp. code_DO NOT DELETE'!$A:$E,5,FALSE),"")</f>
        <v/>
      </c>
    </row>
    <row r="95" spans="1:25">
      <c r="A95" s="1"/>
      <c r="G95" s="16"/>
      <c r="H95" s="16"/>
      <c r="K95" s="2"/>
      <c r="L95" s="2"/>
      <c r="R95" s="16"/>
      <c r="S95" s="16"/>
      <c r="T95" s="16"/>
      <c r="U95" s="16"/>
      <c r="V95" t="str">
        <f>IF(R95&lt;&gt;"",VLOOKUP($R95,'spp. code_DO NOT DELETE'!$A:$E,2,FALSE),"")</f>
        <v/>
      </c>
      <c r="W95" t="str">
        <f>IF(R95&lt;&gt;"",VLOOKUP(R95,'spp. code_DO NOT DELETE'!$A:$E,3,FALSE),"")</f>
        <v/>
      </c>
      <c r="X95" t="str">
        <f>IF(R95&lt;&gt;"",VLOOKUP(R95,'spp. code_DO NOT DELETE'!$A:$E,4,FALSE),"")</f>
        <v/>
      </c>
      <c r="Y95" t="str">
        <f>IF(R95&lt;&gt;"",VLOOKUP(R95,'spp. code_DO NOT DELETE'!$A:$E,5,FALSE),"")</f>
        <v/>
      </c>
    </row>
    <row r="96" spans="1:25">
      <c r="A96" s="1"/>
      <c r="G96" s="16"/>
      <c r="H96" s="16"/>
      <c r="K96" s="2"/>
      <c r="L96" s="2"/>
      <c r="R96" s="16"/>
      <c r="S96" s="16"/>
      <c r="T96" s="16"/>
      <c r="U96" s="16"/>
      <c r="V96" t="str">
        <f>IF(R96&lt;&gt;"",VLOOKUP($R96,'spp. code_DO NOT DELETE'!$A:$E,2,FALSE),"")</f>
        <v/>
      </c>
      <c r="W96" t="str">
        <f>IF(R96&lt;&gt;"",VLOOKUP(R96,'spp. code_DO NOT DELETE'!$A:$E,3,FALSE),"")</f>
        <v/>
      </c>
      <c r="X96" t="str">
        <f>IF(R96&lt;&gt;"",VLOOKUP(R96,'spp. code_DO NOT DELETE'!$A:$E,4,FALSE),"")</f>
        <v/>
      </c>
      <c r="Y96" t="str">
        <f>IF(R96&lt;&gt;"",VLOOKUP(R96,'spp. code_DO NOT DELETE'!$A:$E,5,FALSE),"")</f>
        <v/>
      </c>
    </row>
    <row r="97" spans="1:25">
      <c r="A97" s="1"/>
      <c r="G97" s="16"/>
      <c r="H97" s="16"/>
      <c r="K97" s="2"/>
      <c r="L97" s="2"/>
      <c r="R97" s="16"/>
      <c r="S97" s="16"/>
      <c r="T97" s="16"/>
      <c r="U97" s="16"/>
      <c r="V97" t="str">
        <f>IF(R97&lt;&gt;"",VLOOKUP($R97,'spp. code_DO NOT DELETE'!$A:$E,2,FALSE),"")</f>
        <v/>
      </c>
      <c r="W97" t="str">
        <f>IF(R97&lt;&gt;"",VLOOKUP(R97,'spp. code_DO NOT DELETE'!$A:$E,3,FALSE),"")</f>
        <v/>
      </c>
      <c r="X97" t="str">
        <f>IF(R97&lt;&gt;"",VLOOKUP(R97,'spp. code_DO NOT DELETE'!$A:$E,4,FALSE),"")</f>
        <v/>
      </c>
      <c r="Y97" t="str">
        <f>IF(R97&lt;&gt;"",VLOOKUP(R97,'spp. code_DO NOT DELETE'!$A:$E,5,FALSE),"")</f>
        <v/>
      </c>
    </row>
    <row r="98" spans="1:25">
      <c r="A98" s="1"/>
      <c r="G98" s="16"/>
      <c r="H98" s="16"/>
      <c r="K98" s="2"/>
      <c r="L98" s="2"/>
      <c r="R98" s="16"/>
      <c r="S98" s="16"/>
      <c r="T98" s="16"/>
      <c r="U98" s="16"/>
      <c r="V98" t="str">
        <f>IF(R98&lt;&gt;"",VLOOKUP($R98,'spp. code_DO NOT DELETE'!$A:$E,2,FALSE),"")</f>
        <v/>
      </c>
      <c r="W98" t="str">
        <f>IF(R98&lt;&gt;"",VLOOKUP(R98,'spp. code_DO NOT DELETE'!$A:$E,3,FALSE),"")</f>
        <v/>
      </c>
      <c r="X98" t="str">
        <f>IF(R98&lt;&gt;"",VLOOKUP(R98,'spp. code_DO NOT DELETE'!$A:$E,4,FALSE),"")</f>
        <v/>
      </c>
      <c r="Y98" t="str">
        <f>IF(R98&lt;&gt;"",VLOOKUP(R98,'spp. code_DO NOT DELETE'!$A:$E,5,FALSE),"")</f>
        <v/>
      </c>
    </row>
    <row r="99" spans="1:25">
      <c r="A99" s="1"/>
      <c r="G99" s="16"/>
      <c r="H99" s="16"/>
      <c r="K99" s="2"/>
      <c r="L99" s="2"/>
      <c r="R99" s="16"/>
      <c r="S99" s="16"/>
      <c r="T99" s="16"/>
      <c r="U99" s="16"/>
      <c r="V99" t="str">
        <f>IF(R99&lt;&gt;"",VLOOKUP($R99,'spp. code_DO NOT DELETE'!$A:$E,2,FALSE),"")</f>
        <v/>
      </c>
      <c r="W99" t="str">
        <f>IF(R99&lt;&gt;"",VLOOKUP(R99,'spp. code_DO NOT DELETE'!$A:$E,3,FALSE),"")</f>
        <v/>
      </c>
      <c r="X99" t="str">
        <f>IF(R99&lt;&gt;"",VLOOKUP(R99,'spp. code_DO NOT DELETE'!$A:$E,4,FALSE),"")</f>
        <v/>
      </c>
      <c r="Y99" t="str">
        <f>IF(R99&lt;&gt;"",VLOOKUP(R99,'spp. code_DO NOT DELETE'!$A:$E,5,FALSE),"")</f>
        <v/>
      </c>
    </row>
    <row r="100" spans="1:25">
      <c r="A100" s="1"/>
      <c r="G100" s="16"/>
      <c r="H100" s="16"/>
      <c r="K100" s="2"/>
      <c r="L100" s="2"/>
      <c r="R100" s="16"/>
      <c r="S100" s="16"/>
      <c r="T100" s="16"/>
      <c r="U100" s="16"/>
      <c r="V100" t="str">
        <f>IF(R100&lt;&gt;"",VLOOKUP($R100,'spp. code_DO NOT DELETE'!$A:$E,2,FALSE),"")</f>
        <v/>
      </c>
      <c r="W100" t="str">
        <f>IF(R100&lt;&gt;"",VLOOKUP(R100,'spp. code_DO NOT DELETE'!$A:$E,3,FALSE),"")</f>
        <v/>
      </c>
      <c r="X100" t="str">
        <f>IF(R100&lt;&gt;"",VLOOKUP(R100,'spp. code_DO NOT DELETE'!$A:$E,4,FALSE),"")</f>
        <v/>
      </c>
      <c r="Y100" t="str">
        <f>IF(R100&lt;&gt;"",VLOOKUP(R100,'spp. code_DO NOT DELETE'!$A:$E,5,FALSE),"")</f>
        <v/>
      </c>
    </row>
    <row r="101" spans="1:25">
      <c r="A101" s="1"/>
      <c r="G101" s="16"/>
      <c r="H101" s="16"/>
      <c r="K101" s="2"/>
      <c r="L101" s="2"/>
      <c r="R101" s="16"/>
      <c r="S101" s="16"/>
      <c r="T101" s="16"/>
      <c r="U101" s="16"/>
      <c r="V101" t="str">
        <f>IF(R101&lt;&gt;"",VLOOKUP($R101,'spp. code_DO NOT DELETE'!$A:$E,2,FALSE),"")</f>
        <v/>
      </c>
      <c r="W101" t="str">
        <f>IF(R101&lt;&gt;"",VLOOKUP(R101,'spp. code_DO NOT DELETE'!$A:$E,3,FALSE),"")</f>
        <v/>
      </c>
      <c r="X101" t="str">
        <f>IF(R101&lt;&gt;"",VLOOKUP(R101,'spp. code_DO NOT DELETE'!$A:$E,4,FALSE),"")</f>
        <v/>
      </c>
      <c r="Y101" t="str">
        <f>IF(R101&lt;&gt;"",VLOOKUP(R101,'spp. code_DO NOT DELETE'!$A:$E,5,FALSE),"")</f>
        <v/>
      </c>
    </row>
    <row r="102" spans="1:25">
      <c r="A102" s="1"/>
      <c r="G102" s="16"/>
      <c r="H102" s="16"/>
      <c r="K102" s="2"/>
      <c r="L102" s="2"/>
      <c r="R102" s="16"/>
      <c r="S102" s="16"/>
      <c r="T102" s="16"/>
      <c r="U102" s="16"/>
      <c r="V102" t="str">
        <f>IF(R102&lt;&gt;"",VLOOKUP($R102,'spp. code_DO NOT DELETE'!$A:$E,2,FALSE),"")</f>
        <v/>
      </c>
      <c r="W102" t="str">
        <f>IF(R102&lt;&gt;"",VLOOKUP(R102,'spp. code_DO NOT DELETE'!$A:$E,3,FALSE),"")</f>
        <v/>
      </c>
      <c r="X102" t="str">
        <f>IF(R102&lt;&gt;"",VLOOKUP(R102,'spp. code_DO NOT DELETE'!$A:$E,4,FALSE),"")</f>
        <v/>
      </c>
      <c r="Y102" t="str">
        <f>IF(R102&lt;&gt;"",VLOOKUP(R102,'spp. code_DO NOT DELETE'!$A:$E,5,FALSE),"")</f>
        <v/>
      </c>
    </row>
    <row r="103" spans="1:25">
      <c r="A103" s="1"/>
      <c r="G103" s="16"/>
      <c r="H103" s="16"/>
      <c r="K103" s="2"/>
      <c r="L103" s="2"/>
      <c r="R103" s="16"/>
      <c r="S103" s="16"/>
      <c r="T103" s="16"/>
      <c r="U103" s="16"/>
      <c r="V103" t="str">
        <f>IF(R103&lt;&gt;"",VLOOKUP($R103,'spp. code_DO NOT DELETE'!$A:$E,2,FALSE),"")</f>
        <v/>
      </c>
      <c r="W103" t="str">
        <f>IF(R103&lt;&gt;"",VLOOKUP(R103,'spp. code_DO NOT DELETE'!$A:$E,3,FALSE),"")</f>
        <v/>
      </c>
      <c r="X103" t="str">
        <f>IF(R103&lt;&gt;"",VLOOKUP(R103,'spp. code_DO NOT DELETE'!$A:$E,4,FALSE),"")</f>
        <v/>
      </c>
      <c r="Y103" t="str">
        <f>IF(R103&lt;&gt;"",VLOOKUP(R103,'spp. code_DO NOT DELETE'!$A:$E,5,FALSE),"")</f>
        <v/>
      </c>
    </row>
    <row r="104" spans="1:25">
      <c r="A104" s="1"/>
      <c r="G104" s="16"/>
      <c r="H104" s="16"/>
      <c r="K104" s="2"/>
      <c r="L104" s="2"/>
      <c r="R104" s="16"/>
      <c r="S104" s="16"/>
      <c r="T104" s="16"/>
      <c r="U104" s="16"/>
      <c r="V104" t="str">
        <f>IF(R104&lt;&gt;"",VLOOKUP($R104,'spp. code_DO NOT DELETE'!$A:$E,2,FALSE),"")</f>
        <v/>
      </c>
      <c r="W104" t="str">
        <f>IF(R104&lt;&gt;"",VLOOKUP(R104,'spp. code_DO NOT DELETE'!$A:$E,3,FALSE),"")</f>
        <v/>
      </c>
      <c r="X104" t="str">
        <f>IF(R104&lt;&gt;"",VLOOKUP(R104,'spp. code_DO NOT DELETE'!$A:$E,4,FALSE),"")</f>
        <v/>
      </c>
      <c r="Y104" t="str">
        <f>IF(R104&lt;&gt;"",VLOOKUP(R104,'spp. code_DO NOT DELETE'!$A:$E,5,FALSE),"")</f>
        <v/>
      </c>
    </row>
    <row r="105" spans="1:25">
      <c r="A105" s="1"/>
      <c r="G105" s="16"/>
      <c r="H105" s="16"/>
      <c r="K105" s="2"/>
      <c r="L105" s="2"/>
      <c r="R105" s="16"/>
      <c r="S105" s="16"/>
      <c r="T105" s="16"/>
      <c r="U105" s="16"/>
      <c r="V105" t="str">
        <f>IF(R105&lt;&gt;"",VLOOKUP($R105,'spp. code_DO NOT DELETE'!$A:$E,2,FALSE),"")</f>
        <v/>
      </c>
      <c r="W105" t="str">
        <f>IF(R105&lt;&gt;"",VLOOKUP(R105,'spp. code_DO NOT DELETE'!$A:$E,3,FALSE),"")</f>
        <v/>
      </c>
      <c r="X105" t="str">
        <f>IF(R105&lt;&gt;"",VLOOKUP(R105,'spp. code_DO NOT DELETE'!$A:$E,4,FALSE),"")</f>
        <v/>
      </c>
      <c r="Y105" t="str">
        <f>IF(R105&lt;&gt;"",VLOOKUP(R105,'spp. code_DO NOT DELETE'!$A:$E,5,FALSE),"")</f>
        <v/>
      </c>
    </row>
    <row r="106" spans="1:25">
      <c r="A106" s="1"/>
      <c r="G106" s="16"/>
      <c r="H106" s="16"/>
      <c r="K106" s="2"/>
      <c r="L106" s="2"/>
      <c r="R106" s="16"/>
      <c r="S106" s="16"/>
      <c r="T106" s="16"/>
      <c r="U106" s="16"/>
      <c r="V106" t="str">
        <f>IF(R106&lt;&gt;"",VLOOKUP($R106,'spp. code_DO NOT DELETE'!$A:$E,2,FALSE),"")</f>
        <v/>
      </c>
      <c r="W106" t="str">
        <f>IF(R106&lt;&gt;"",VLOOKUP(R106,'spp. code_DO NOT DELETE'!$A:$E,3,FALSE),"")</f>
        <v/>
      </c>
      <c r="X106" t="str">
        <f>IF(R106&lt;&gt;"",VLOOKUP(R106,'spp. code_DO NOT DELETE'!$A:$E,4,FALSE),"")</f>
        <v/>
      </c>
      <c r="Y106" t="str">
        <f>IF(R106&lt;&gt;"",VLOOKUP(R106,'spp. code_DO NOT DELETE'!$A:$E,5,FALSE),"")</f>
        <v/>
      </c>
    </row>
    <row r="107" spans="1:25">
      <c r="A107" s="1"/>
      <c r="G107" s="16"/>
      <c r="H107" s="16"/>
      <c r="K107" s="2"/>
      <c r="L107" s="2"/>
      <c r="R107" s="16"/>
      <c r="S107" s="16"/>
      <c r="T107" s="16"/>
      <c r="U107" s="16"/>
      <c r="V107" t="str">
        <f>IF(R107&lt;&gt;"",VLOOKUP($R107,'spp. code_DO NOT DELETE'!$A:$E,2,FALSE),"")</f>
        <v/>
      </c>
      <c r="W107" t="str">
        <f>IF(R107&lt;&gt;"",VLOOKUP(R107,'spp. code_DO NOT DELETE'!$A:$E,3,FALSE),"")</f>
        <v/>
      </c>
      <c r="X107" t="str">
        <f>IF(R107&lt;&gt;"",VLOOKUP(R107,'spp. code_DO NOT DELETE'!$A:$E,4,FALSE),"")</f>
        <v/>
      </c>
      <c r="Y107" t="str">
        <f>IF(R107&lt;&gt;"",VLOOKUP(R107,'spp. code_DO NOT DELETE'!$A:$E,5,FALSE),"")</f>
        <v/>
      </c>
    </row>
    <row r="108" spans="1:25">
      <c r="A108" s="1"/>
      <c r="G108" s="16"/>
      <c r="H108" s="16"/>
      <c r="K108" s="2"/>
      <c r="L108" s="2"/>
      <c r="R108" s="16"/>
      <c r="S108" s="16"/>
      <c r="T108" s="16"/>
      <c r="U108" s="16"/>
      <c r="V108" t="str">
        <f>IF(R108&lt;&gt;"",VLOOKUP($R108,'spp. code_DO NOT DELETE'!$A:$E,2,FALSE),"")</f>
        <v/>
      </c>
      <c r="W108" t="str">
        <f>IF(R108&lt;&gt;"",VLOOKUP(R108,'spp. code_DO NOT DELETE'!$A:$E,3,FALSE),"")</f>
        <v/>
      </c>
      <c r="X108" t="str">
        <f>IF(R108&lt;&gt;"",VLOOKUP(R108,'spp. code_DO NOT DELETE'!$A:$E,4,FALSE),"")</f>
        <v/>
      </c>
      <c r="Y108" t="str">
        <f>IF(R108&lt;&gt;"",VLOOKUP(R108,'spp. code_DO NOT DELETE'!$A:$E,5,FALSE),"")</f>
        <v/>
      </c>
    </row>
    <row r="109" spans="1:25">
      <c r="A109" s="1"/>
      <c r="G109" s="16"/>
      <c r="H109" s="16"/>
      <c r="K109" s="2"/>
      <c r="L109" s="2"/>
      <c r="R109" s="16"/>
      <c r="S109" s="16"/>
      <c r="T109" s="16"/>
      <c r="U109" s="16"/>
      <c r="V109" t="str">
        <f>IF(R109&lt;&gt;"",VLOOKUP($R109,'spp. code_DO NOT DELETE'!$A:$E,2,FALSE),"")</f>
        <v/>
      </c>
      <c r="W109" t="str">
        <f>IF(R109&lt;&gt;"",VLOOKUP(R109,'spp. code_DO NOT DELETE'!$A:$E,3,FALSE),"")</f>
        <v/>
      </c>
      <c r="X109" t="str">
        <f>IF(R109&lt;&gt;"",VLOOKUP(R109,'spp. code_DO NOT DELETE'!$A:$E,4,FALSE),"")</f>
        <v/>
      </c>
      <c r="Y109" t="str">
        <f>IF(R109&lt;&gt;"",VLOOKUP(R109,'spp. code_DO NOT DELETE'!$A:$E,5,FALSE),"")</f>
        <v/>
      </c>
    </row>
    <row r="110" spans="1:25">
      <c r="A110" s="1"/>
      <c r="G110" s="16"/>
      <c r="H110" s="16"/>
      <c r="K110" s="2"/>
      <c r="L110" s="2"/>
      <c r="R110" s="16"/>
      <c r="S110" s="16"/>
      <c r="T110" s="16"/>
      <c r="U110" s="16"/>
      <c r="V110" t="str">
        <f>IF(R110&lt;&gt;"",VLOOKUP($R110,'spp. code_DO NOT DELETE'!$A:$E,2,FALSE),"")</f>
        <v/>
      </c>
      <c r="W110" t="str">
        <f>IF(R110&lt;&gt;"",VLOOKUP(R110,'spp. code_DO NOT DELETE'!$A:$E,3,FALSE),"")</f>
        <v/>
      </c>
      <c r="X110" t="str">
        <f>IF(R110&lt;&gt;"",VLOOKUP(R110,'spp. code_DO NOT DELETE'!$A:$E,4,FALSE),"")</f>
        <v/>
      </c>
      <c r="Y110" t="str">
        <f>IF(R110&lt;&gt;"",VLOOKUP(R110,'spp. code_DO NOT DELETE'!$A:$E,5,FALSE),"")</f>
        <v/>
      </c>
    </row>
    <row r="111" spans="1:25">
      <c r="A111" s="1"/>
      <c r="G111" s="16"/>
      <c r="H111" s="16"/>
      <c r="K111" s="2"/>
      <c r="L111" s="2"/>
      <c r="R111" s="16"/>
      <c r="S111" s="16"/>
      <c r="T111" s="16"/>
      <c r="U111" s="16"/>
      <c r="V111" t="str">
        <f>IF(R111&lt;&gt;"",VLOOKUP($R111,'spp. code_DO NOT DELETE'!$A:$E,2,FALSE),"")</f>
        <v/>
      </c>
      <c r="W111" t="str">
        <f>IF(R111&lt;&gt;"",VLOOKUP(R111,'spp. code_DO NOT DELETE'!$A:$E,3,FALSE),"")</f>
        <v/>
      </c>
      <c r="X111" t="str">
        <f>IF(R111&lt;&gt;"",VLOOKUP(R111,'spp. code_DO NOT DELETE'!$A:$E,4,FALSE),"")</f>
        <v/>
      </c>
      <c r="Y111" t="str">
        <f>IF(R111&lt;&gt;"",VLOOKUP(R111,'spp. code_DO NOT DELETE'!$A:$E,5,FALSE),"")</f>
        <v/>
      </c>
    </row>
    <row r="112" spans="1:25">
      <c r="A112" s="1"/>
      <c r="G112" s="16"/>
      <c r="H112" s="16"/>
      <c r="K112" s="2"/>
      <c r="L112" s="2"/>
      <c r="R112" s="16"/>
      <c r="S112" s="16"/>
      <c r="U112" s="16"/>
      <c r="V112" t="str">
        <f>IF(R112&lt;&gt;"",VLOOKUP($R112,'spp. code_DO NOT DELETE'!$A:$E,2,FALSE),"")</f>
        <v/>
      </c>
      <c r="W112" t="str">
        <f>IF(R112&lt;&gt;"",VLOOKUP(R112,'spp. code_DO NOT DELETE'!$A:$E,3,FALSE),"")</f>
        <v/>
      </c>
      <c r="X112" t="str">
        <f>IF(R112&lt;&gt;"",VLOOKUP(R112,'spp. code_DO NOT DELETE'!$A:$E,4,FALSE),"")</f>
        <v/>
      </c>
      <c r="Y112" t="str">
        <f>IF(R112&lt;&gt;"",VLOOKUP(R112,'spp. code_DO NOT DELETE'!$A:$E,5,FALSE),"")</f>
        <v/>
      </c>
    </row>
    <row r="113" spans="1:25">
      <c r="A113" s="1"/>
      <c r="G113" s="16"/>
      <c r="H113" s="16"/>
      <c r="K113" s="2"/>
      <c r="L113" s="2"/>
      <c r="R113" s="16"/>
      <c r="S113" s="16"/>
      <c r="T113" s="16"/>
      <c r="U113" s="16"/>
      <c r="V113" t="str">
        <f>IF(R113&lt;&gt;"",VLOOKUP($R113,'spp. code_DO NOT DELETE'!$A:$E,2,FALSE),"")</f>
        <v/>
      </c>
      <c r="W113" t="str">
        <f>IF(R113&lt;&gt;"",VLOOKUP(R113,'spp. code_DO NOT DELETE'!$A:$E,3,FALSE),"")</f>
        <v/>
      </c>
      <c r="X113" t="str">
        <f>IF(R113&lt;&gt;"",VLOOKUP(R113,'spp. code_DO NOT DELETE'!$A:$E,4,FALSE),"")</f>
        <v/>
      </c>
      <c r="Y113" t="str">
        <f>IF(R113&lt;&gt;"",VLOOKUP(R113,'spp. code_DO NOT DELETE'!$A:$E,5,FALSE),"")</f>
        <v/>
      </c>
    </row>
    <row r="114" spans="1:25">
      <c r="A114" s="1"/>
      <c r="G114" s="16"/>
      <c r="H114" s="16"/>
      <c r="K114" s="2"/>
      <c r="L114" s="2"/>
      <c r="R114" s="16"/>
      <c r="S114" s="16"/>
      <c r="T114" s="16"/>
      <c r="U114" s="16"/>
      <c r="V114" t="str">
        <f>IF(R114&lt;&gt;"",VLOOKUP($R114,'spp. code_DO NOT DELETE'!$A:$E,2,FALSE),"")</f>
        <v/>
      </c>
      <c r="W114" t="str">
        <f>IF(R114&lt;&gt;"",VLOOKUP(R114,'spp. code_DO NOT DELETE'!$A:$E,3,FALSE),"")</f>
        <v/>
      </c>
      <c r="X114" t="str">
        <f>IF(R114&lt;&gt;"",VLOOKUP(R114,'spp. code_DO NOT DELETE'!$A:$E,4,FALSE),"")</f>
        <v/>
      </c>
      <c r="Y114" t="str">
        <f>IF(R114&lt;&gt;"",VLOOKUP(R114,'spp. code_DO NOT DELETE'!$A:$E,5,FALSE),"")</f>
        <v/>
      </c>
    </row>
    <row r="115" spans="1:25">
      <c r="A115" s="1"/>
      <c r="G115" s="16"/>
      <c r="H115" s="16"/>
      <c r="K115" s="2"/>
      <c r="L115" s="2"/>
      <c r="R115" s="16"/>
      <c r="S115" s="16"/>
      <c r="T115" s="16"/>
      <c r="U115" s="16"/>
      <c r="V115" t="str">
        <f>IF(R115&lt;&gt;"",VLOOKUP($R115,'spp. code_DO NOT DELETE'!$A:$E,2,FALSE),"")</f>
        <v/>
      </c>
      <c r="W115" t="str">
        <f>IF(R115&lt;&gt;"",VLOOKUP(R115,'spp. code_DO NOT DELETE'!$A:$E,3,FALSE),"")</f>
        <v/>
      </c>
      <c r="X115" t="str">
        <f>IF(R115&lt;&gt;"",VLOOKUP(R115,'spp. code_DO NOT DELETE'!$A:$E,4,FALSE),"")</f>
        <v/>
      </c>
      <c r="Y115" t="str">
        <f>IF(R115&lt;&gt;"",VLOOKUP(R115,'spp. code_DO NOT DELETE'!$A:$E,5,FALSE),"")</f>
        <v/>
      </c>
    </row>
    <row r="116" spans="1:25">
      <c r="A116" s="1"/>
      <c r="G116" s="16"/>
      <c r="H116" s="16"/>
      <c r="K116" s="2"/>
      <c r="L116" s="2"/>
      <c r="R116" s="16"/>
      <c r="S116" s="16"/>
      <c r="T116" s="16"/>
      <c r="U116" s="16"/>
      <c r="V116" t="str">
        <f>IF(R116&lt;&gt;"",VLOOKUP($R116,'spp. code_DO NOT DELETE'!$A:$E,2,FALSE),"")</f>
        <v/>
      </c>
      <c r="W116" t="str">
        <f>IF(R116&lt;&gt;"",VLOOKUP(R116,'spp. code_DO NOT DELETE'!$A:$E,3,FALSE),"")</f>
        <v/>
      </c>
      <c r="X116" t="str">
        <f>IF(R116&lt;&gt;"",VLOOKUP(R116,'spp. code_DO NOT DELETE'!$A:$E,4,FALSE),"")</f>
        <v/>
      </c>
      <c r="Y116" t="str">
        <f>IF(R116&lt;&gt;"",VLOOKUP(R116,'spp. code_DO NOT DELETE'!$A:$E,5,FALSE),"")</f>
        <v/>
      </c>
    </row>
    <row r="117" spans="1:25">
      <c r="A117" s="1"/>
      <c r="G117" s="16"/>
      <c r="H117" s="16"/>
      <c r="K117" s="2"/>
      <c r="L117" s="2"/>
      <c r="R117" s="16"/>
      <c r="S117" s="16"/>
      <c r="T117" s="16"/>
      <c r="U117" s="16"/>
      <c r="V117" t="str">
        <f>IF(R117&lt;&gt;"",VLOOKUP($R117,'spp. code_DO NOT DELETE'!$A:$E,2,FALSE),"")</f>
        <v/>
      </c>
      <c r="W117" t="str">
        <f>IF(R117&lt;&gt;"",VLOOKUP(R117,'spp. code_DO NOT DELETE'!$A:$E,3,FALSE),"")</f>
        <v/>
      </c>
      <c r="X117" t="str">
        <f>IF(R117&lt;&gt;"",VLOOKUP(R117,'spp. code_DO NOT DELETE'!$A:$E,4,FALSE),"")</f>
        <v/>
      </c>
      <c r="Y117" t="str">
        <f>IF(R117&lt;&gt;"",VLOOKUP(R117,'spp. code_DO NOT DELETE'!$A:$E,5,FALSE),"")</f>
        <v/>
      </c>
    </row>
    <row r="118" spans="1:25">
      <c r="A118" s="1"/>
      <c r="G118" s="16"/>
      <c r="H118" s="16"/>
      <c r="K118" s="2"/>
      <c r="L118" s="2"/>
      <c r="R118" s="16"/>
      <c r="S118" s="16"/>
      <c r="T118" s="16"/>
      <c r="U118" s="16"/>
      <c r="V118" t="str">
        <f>IF(R118&lt;&gt;"",VLOOKUP($R118,'spp. code_DO NOT DELETE'!$A:$E,2,FALSE),"")</f>
        <v/>
      </c>
      <c r="W118" t="str">
        <f>IF(R118&lt;&gt;"",VLOOKUP(R118,'spp. code_DO NOT DELETE'!$A:$E,3,FALSE),"")</f>
        <v/>
      </c>
      <c r="X118" t="str">
        <f>IF(R118&lt;&gt;"",VLOOKUP(R118,'spp. code_DO NOT DELETE'!$A:$E,4,FALSE),"")</f>
        <v/>
      </c>
      <c r="Y118" t="str">
        <f>IF(R118&lt;&gt;"",VLOOKUP(R118,'spp. code_DO NOT DELETE'!$A:$E,5,FALSE),"")</f>
        <v/>
      </c>
    </row>
    <row r="119" spans="1:25">
      <c r="A119" s="1"/>
      <c r="G119" s="16"/>
      <c r="H119" s="16"/>
      <c r="K119" s="2"/>
      <c r="L119" s="2"/>
      <c r="R119" s="16"/>
      <c r="S119" s="16"/>
      <c r="T119" s="16"/>
      <c r="U119" s="16"/>
      <c r="V119" t="str">
        <f>IF(R119&lt;&gt;"",VLOOKUP($R119,'spp. code_DO NOT DELETE'!$A:$E,2,FALSE),"")</f>
        <v/>
      </c>
      <c r="W119" t="str">
        <f>IF(R119&lt;&gt;"",VLOOKUP(R119,'spp. code_DO NOT DELETE'!$A:$E,3,FALSE),"")</f>
        <v/>
      </c>
      <c r="X119" t="str">
        <f>IF(R119&lt;&gt;"",VLOOKUP(R119,'spp. code_DO NOT DELETE'!$A:$E,4,FALSE),"")</f>
        <v/>
      </c>
      <c r="Y119" t="str">
        <f>IF(R119&lt;&gt;"",VLOOKUP(R119,'spp. code_DO NOT DELETE'!$A:$E,5,FALSE),"")</f>
        <v/>
      </c>
    </row>
    <row r="120" spans="1:25">
      <c r="A120" s="1"/>
      <c r="G120" s="16"/>
      <c r="H120" s="16"/>
      <c r="K120" s="2"/>
      <c r="L120" s="2"/>
      <c r="R120" s="16"/>
      <c r="S120" s="16"/>
      <c r="T120" s="16"/>
      <c r="U120" s="16"/>
      <c r="V120" t="str">
        <f>IF(R120&lt;&gt;"",VLOOKUP($R120,'spp. code_DO NOT DELETE'!$A:$E,2,FALSE),"")</f>
        <v/>
      </c>
      <c r="W120" t="str">
        <f>IF(R120&lt;&gt;"",VLOOKUP(R120,'spp. code_DO NOT DELETE'!$A:$E,3,FALSE),"")</f>
        <v/>
      </c>
      <c r="X120" t="str">
        <f>IF(R120&lt;&gt;"",VLOOKUP(R120,'spp. code_DO NOT DELETE'!$A:$E,4,FALSE),"")</f>
        <v/>
      </c>
      <c r="Y120" t="str">
        <f>IF(R120&lt;&gt;"",VLOOKUP(R120,'spp. code_DO NOT DELETE'!$A:$E,5,FALSE),"")</f>
        <v/>
      </c>
    </row>
    <row r="121" spans="1:25">
      <c r="A121" s="1"/>
      <c r="G121" s="16"/>
      <c r="H121" s="16"/>
      <c r="K121" s="2"/>
      <c r="L121" s="2"/>
      <c r="R121" s="16"/>
      <c r="S121" s="16"/>
      <c r="T121" s="16"/>
      <c r="U121" s="16"/>
      <c r="V121" t="str">
        <f>IF(R121&lt;&gt;"",VLOOKUP($R121,'spp. code_DO NOT DELETE'!$A:$E,2,FALSE),"")</f>
        <v/>
      </c>
      <c r="W121" t="str">
        <f>IF(R121&lt;&gt;"",VLOOKUP(R121,'spp. code_DO NOT DELETE'!$A:$E,3,FALSE),"")</f>
        <v/>
      </c>
      <c r="X121" t="str">
        <f>IF(R121&lt;&gt;"",VLOOKUP(R121,'spp. code_DO NOT DELETE'!$A:$E,4,FALSE),"")</f>
        <v/>
      </c>
      <c r="Y121" t="str">
        <f>IF(R121&lt;&gt;"",VLOOKUP(R121,'spp. code_DO NOT DELETE'!$A:$E,5,FALSE),"")</f>
        <v/>
      </c>
    </row>
    <row r="122" spans="1:25">
      <c r="A122" s="1"/>
      <c r="G122" s="16"/>
      <c r="H122" s="16"/>
      <c r="K122" s="2"/>
      <c r="L122" s="2"/>
      <c r="R122" s="16"/>
      <c r="S122" s="16"/>
      <c r="T122" s="16"/>
      <c r="U122" s="16"/>
      <c r="V122" t="str">
        <f>IF(R122&lt;&gt;"",VLOOKUP($R122,'spp. code_DO NOT DELETE'!$A:$E,2,FALSE),"")</f>
        <v/>
      </c>
      <c r="W122" t="str">
        <f>IF(R122&lt;&gt;"",VLOOKUP(R122,'spp. code_DO NOT DELETE'!$A:$E,3,FALSE),"")</f>
        <v/>
      </c>
      <c r="X122" t="str">
        <f>IF(R122&lt;&gt;"",VLOOKUP(R122,'spp. code_DO NOT DELETE'!$A:$E,4,FALSE),"")</f>
        <v/>
      </c>
      <c r="Y122" t="str">
        <f>IF(R122&lt;&gt;"",VLOOKUP(R122,'spp. code_DO NOT DELETE'!$A:$E,5,FALSE),"")</f>
        <v/>
      </c>
    </row>
    <row r="123" spans="1:25">
      <c r="A123" s="1"/>
      <c r="G123" s="16"/>
      <c r="H123" s="16"/>
      <c r="K123" s="2"/>
      <c r="L123" s="2"/>
      <c r="R123" s="16"/>
      <c r="S123" s="16"/>
      <c r="T123" s="16"/>
      <c r="U123" s="16"/>
      <c r="V123" t="str">
        <f>IF(R123&lt;&gt;"",VLOOKUP($R123,'spp. code_DO NOT DELETE'!$A:$E,2,FALSE),"")</f>
        <v/>
      </c>
      <c r="W123" t="str">
        <f>IF(R123&lt;&gt;"",VLOOKUP(R123,'spp. code_DO NOT DELETE'!$A:$E,3,FALSE),"")</f>
        <v/>
      </c>
      <c r="X123" t="str">
        <f>IF(R123&lt;&gt;"",VLOOKUP(R123,'spp. code_DO NOT DELETE'!$A:$E,4,FALSE),"")</f>
        <v/>
      </c>
      <c r="Y123" t="str">
        <f>IF(R123&lt;&gt;"",VLOOKUP(R123,'spp. code_DO NOT DELETE'!$A:$E,5,FALSE),"")</f>
        <v/>
      </c>
    </row>
    <row r="124" spans="1:25">
      <c r="A124" s="1"/>
      <c r="G124" s="16"/>
      <c r="H124" s="16"/>
      <c r="K124" s="2"/>
      <c r="L124" s="2"/>
      <c r="R124" s="16"/>
      <c r="S124" s="16"/>
      <c r="T124" s="16"/>
      <c r="U124" s="16"/>
      <c r="V124" t="str">
        <f>IF(R124&lt;&gt;"",VLOOKUP($R124,'spp. code_DO NOT DELETE'!$A:$E,2,FALSE),"")</f>
        <v/>
      </c>
      <c r="W124" t="str">
        <f>IF(R124&lt;&gt;"",VLOOKUP(R124,'spp. code_DO NOT DELETE'!$A:$E,3,FALSE),"")</f>
        <v/>
      </c>
      <c r="X124" t="str">
        <f>IF(R124&lt;&gt;"",VLOOKUP(R124,'spp. code_DO NOT DELETE'!$A:$E,4,FALSE),"")</f>
        <v/>
      </c>
      <c r="Y124" t="str">
        <f>IF(R124&lt;&gt;"",VLOOKUP(R124,'spp. code_DO NOT DELETE'!$A:$E,5,FALSE),"")</f>
        <v/>
      </c>
    </row>
    <row r="125" spans="1:25">
      <c r="A125" s="1"/>
      <c r="G125" s="16"/>
      <c r="H125" s="16"/>
      <c r="K125" s="2"/>
      <c r="L125" s="2"/>
      <c r="R125" s="16"/>
      <c r="S125" s="16"/>
      <c r="T125" s="16"/>
      <c r="U125" s="16"/>
      <c r="V125" t="str">
        <f>IF(R125&lt;&gt;"",VLOOKUP($R125,'spp. code_DO NOT DELETE'!$A:$E,2,FALSE),"")</f>
        <v/>
      </c>
      <c r="W125" t="str">
        <f>IF(R125&lt;&gt;"",VLOOKUP(R125,'spp. code_DO NOT DELETE'!$A:$E,3,FALSE),"")</f>
        <v/>
      </c>
      <c r="X125" t="str">
        <f>IF(R125&lt;&gt;"",VLOOKUP(R125,'spp. code_DO NOT DELETE'!$A:$E,4,FALSE),"")</f>
        <v/>
      </c>
      <c r="Y125" t="str">
        <f>IF(R125&lt;&gt;"",VLOOKUP(R125,'spp. code_DO NOT DELETE'!$A:$E,5,FALSE),"")</f>
        <v/>
      </c>
    </row>
    <row r="126" spans="1:25">
      <c r="A126" s="1"/>
      <c r="G126" s="16"/>
      <c r="H126" s="16"/>
      <c r="K126" s="2"/>
      <c r="L126" s="2"/>
      <c r="R126" s="16"/>
      <c r="S126" s="16"/>
      <c r="T126" s="16"/>
      <c r="U126" s="16"/>
      <c r="V126" t="str">
        <f>IF(R126&lt;&gt;"",VLOOKUP($R126,'spp. code_DO NOT DELETE'!$A:$E,2,FALSE),"")</f>
        <v/>
      </c>
      <c r="W126" t="str">
        <f>IF(R126&lt;&gt;"",VLOOKUP(R126,'spp. code_DO NOT DELETE'!$A:$E,3,FALSE),"")</f>
        <v/>
      </c>
      <c r="X126" t="str">
        <f>IF(R126&lt;&gt;"",VLOOKUP(R126,'spp. code_DO NOT DELETE'!$A:$E,4,FALSE),"")</f>
        <v/>
      </c>
      <c r="Y126" t="str">
        <f>IF(R126&lt;&gt;"",VLOOKUP(R126,'spp. code_DO NOT DELETE'!$A:$E,5,FALSE),"")</f>
        <v/>
      </c>
    </row>
    <row r="127" spans="1:25">
      <c r="A127" s="1"/>
      <c r="G127" s="16"/>
      <c r="H127" s="16"/>
      <c r="K127" s="2"/>
      <c r="L127" s="2"/>
      <c r="R127" s="16"/>
      <c r="S127" s="16"/>
      <c r="T127" s="16"/>
      <c r="U127" s="16"/>
      <c r="V127" t="str">
        <f>IF(R127&lt;&gt;"",VLOOKUP($R127,'spp. code_DO NOT DELETE'!$A:$E,2,FALSE),"")</f>
        <v/>
      </c>
      <c r="W127" t="str">
        <f>IF(R127&lt;&gt;"",VLOOKUP(R127,'spp. code_DO NOT DELETE'!$A:$E,3,FALSE),"")</f>
        <v/>
      </c>
      <c r="X127" t="str">
        <f>IF(R127&lt;&gt;"",VLOOKUP(R127,'spp. code_DO NOT DELETE'!$A:$E,4,FALSE),"")</f>
        <v/>
      </c>
      <c r="Y127" t="str">
        <f>IF(R127&lt;&gt;"",VLOOKUP(R127,'spp. code_DO NOT DELETE'!$A:$E,5,FALSE),"")</f>
        <v/>
      </c>
    </row>
    <row r="128" spans="1:25">
      <c r="A128" s="1"/>
      <c r="G128" s="16"/>
      <c r="H128" s="16"/>
      <c r="K128" s="2"/>
      <c r="L128" s="2"/>
      <c r="R128" s="16"/>
      <c r="S128" s="16"/>
      <c r="T128" s="16"/>
      <c r="U128" s="16"/>
      <c r="V128" t="str">
        <f>IF(R128&lt;&gt;"",VLOOKUP($R128,'spp. code_DO NOT DELETE'!$A:$E,2,FALSE),"")</f>
        <v/>
      </c>
      <c r="W128" t="str">
        <f>IF(R128&lt;&gt;"",VLOOKUP(R128,'spp. code_DO NOT DELETE'!$A:$E,3,FALSE),"")</f>
        <v/>
      </c>
      <c r="X128" t="str">
        <f>IF(R128&lt;&gt;"",VLOOKUP(R128,'spp. code_DO NOT DELETE'!$A:$E,4,FALSE),"")</f>
        <v/>
      </c>
      <c r="Y128" t="str">
        <f>IF(R128&lt;&gt;"",VLOOKUP(R128,'spp. code_DO NOT DELETE'!$A:$E,5,FALSE),"")</f>
        <v/>
      </c>
    </row>
    <row r="129" spans="1:26">
      <c r="A129" s="1"/>
      <c r="G129" s="16"/>
      <c r="H129" s="16"/>
      <c r="K129" s="2"/>
      <c r="L129" s="2"/>
      <c r="R129" s="16"/>
      <c r="S129" s="16"/>
      <c r="T129" s="16"/>
      <c r="U129" s="16"/>
      <c r="V129" t="str">
        <f>IF(R129&lt;&gt;"",VLOOKUP($R129,'spp. code_DO NOT DELETE'!$A:$E,2,FALSE),"")</f>
        <v/>
      </c>
      <c r="W129" t="str">
        <f>IF(R129&lt;&gt;"",VLOOKUP(R129,'spp. code_DO NOT DELETE'!$A:$E,3,FALSE),"")</f>
        <v/>
      </c>
      <c r="X129" t="str">
        <f>IF(R129&lt;&gt;"",VLOOKUP(R129,'spp. code_DO NOT DELETE'!$A:$E,4,FALSE),"")</f>
        <v/>
      </c>
      <c r="Y129" t="str">
        <f>IF(R129&lt;&gt;"",VLOOKUP(R129,'spp. code_DO NOT DELETE'!$A:$E,5,FALSE),"")</f>
        <v/>
      </c>
      <c r="Z129" s="2"/>
    </row>
    <row r="130" spans="1:26">
      <c r="A130" s="1"/>
      <c r="G130" s="16"/>
      <c r="H130" s="16"/>
      <c r="K130" s="2"/>
      <c r="L130" s="2"/>
      <c r="R130" s="16"/>
      <c r="S130" s="16"/>
      <c r="T130" s="16"/>
      <c r="U130" s="16"/>
      <c r="V130" t="str">
        <f>IF(R130&lt;&gt;"",VLOOKUP($R130,'spp. code_DO NOT DELETE'!$A:$E,2,FALSE),"")</f>
        <v/>
      </c>
      <c r="W130" t="str">
        <f>IF(R130&lt;&gt;"",VLOOKUP(R130,'spp. code_DO NOT DELETE'!$A:$E,3,FALSE),"")</f>
        <v/>
      </c>
      <c r="X130" t="str">
        <f>IF(R130&lt;&gt;"",VLOOKUP(R130,'spp. code_DO NOT DELETE'!$A:$E,4,FALSE),"")</f>
        <v/>
      </c>
      <c r="Y130" t="str">
        <f>IF(R130&lt;&gt;"",VLOOKUP(R130,'spp. code_DO NOT DELETE'!$A:$E,5,FALSE),"")</f>
        <v/>
      </c>
    </row>
    <row r="131" spans="1:26">
      <c r="A131" s="1"/>
      <c r="G131" s="16"/>
      <c r="H131" s="16"/>
      <c r="K131" s="2"/>
      <c r="L131" s="2"/>
      <c r="R131" s="16"/>
      <c r="S131" s="16"/>
      <c r="T131" s="16"/>
      <c r="U131" s="16"/>
      <c r="V131" t="str">
        <f>IF(R131&lt;&gt;"",VLOOKUP($R131,'spp. code_DO NOT DELETE'!$A:$E,2,FALSE),"")</f>
        <v/>
      </c>
      <c r="W131" t="str">
        <f>IF(R131&lt;&gt;"",VLOOKUP(R131,'spp. code_DO NOT DELETE'!$A:$E,3,FALSE),"")</f>
        <v/>
      </c>
      <c r="X131" t="str">
        <f>IF(R131&lt;&gt;"",VLOOKUP(R131,'spp. code_DO NOT DELETE'!$A:$E,4,FALSE),"")</f>
        <v/>
      </c>
      <c r="Y131" t="str">
        <f>IF(R131&lt;&gt;"",VLOOKUP(R131,'spp. code_DO NOT DELETE'!$A:$E,5,FALSE),"")</f>
        <v/>
      </c>
    </row>
    <row r="132" spans="1:26">
      <c r="A132" s="1"/>
      <c r="G132" s="16"/>
      <c r="H132" s="16"/>
      <c r="K132" s="2"/>
      <c r="L132" s="2"/>
      <c r="R132" s="16"/>
      <c r="S132" s="16"/>
      <c r="T132" s="16"/>
      <c r="U132" s="16"/>
      <c r="V132" t="str">
        <f>IF(R132&lt;&gt;"",VLOOKUP($R132,'spp. code_DO NOT DELETE'!$A:$E,2,FALSE),"")</f>
        <v/>
      </c>
      <c r="W132" t="str">
        <f>IF(R132&lt;&gt;"",VLOOKUP(R132,'spp. code_DO NOT DELETE'!$A:$E,3,FALSE),"")</f>
        <v/>
      </c>
      <c r="X132" t="str">
        <f>IF(R132&lt;&gt;"",VLOOKUP(R132,'spp. code_DO NOT DELETE'!$A:$E,4,FALSE),"")</f>
        <v/>
      </c>
      <c r="Y132" t="str">
        <f>IF(R132&lt;&gt;"",VLOOKUP(R132,'spp. code_DO NOT DELETE'!$A:$E,5,FALSE),"")</f>
        <v/>
      </c>
    </row>
    <row r="133" spans="1:26">
      <c r="A133" s="1"/>
      <c r="G133" s="16"/>
      <c r="H133" s="16"/>
      <c r="K133" s="2"/>
      <c r="L133" s="2"/>
      <c r="R133" s="16"/>
      <c r="S133" s="16"/>
      <c r="T133" s="16"/>
      <c r="U133" s="16"/>
      <c r="V133" t="str">
        <f>IF(R133&lt;&gt;"",VLOOKUP($R133,'spp. code_DO NOT DELETE'!$A:$E,2,FALSE),"")</f>
        <v/>
      </c>
      <c r="W133" t="str">
        <f>IF(R133&lt;&gt;"",VLOOKUP(R133,'spp. code_DO NOT DELETE'!$A:$E,3,FALSE),"")</f>
        <v/>
      </c>
      <c r="X133" t="str">
        <f>IF(R133&lt;&gt;"",VLOOKUP(R133,'spp. code_DO NOT DELETE'!$A:$E,4,FALSE),"")</f>
        <v/>
      </c>
      <c r="Y133" t="str">
        <f>IF(R133&lt;&gt;"",VLOOKUP(R133,'spp. code_DO NOT DELETE'!$A:$E,5,FALSE),"")</f>
        <v/>
      </c>
    </row>
    <row r="134" spans="1:26">
      <c r="A134" s="1"/>
      <c r="G134" s="16"/>
      <c r="H134" s="16"/>
      <c r="K134" s="2"/>
      <c r="L134" s="2"/>
      <c r="R134" s="16"/>
      <c r="S134" s="16"/>
      <c r="T134" s="16"/>
      <c r="U134" s="16"/>
      <c r="V134" t="str">
        <f>IF(R134&lt;&gt;"",VLOOKUP($R134,'spp. code_DO NOT DELETE'!$A:$E,2,FALSE),"")</f>
        <v/>
      </c>
      <c r="W134" t="str">
        <f>IF(R134&lt;&gt;"",VLOOKUP(R134,'spp. code_DO NOT DELETE'!$A:$E,3,FALSE),"")</f>
        <v/>
      </c>
      <c r="X134" t="str">
        <f>IF(R134&lt;&gt;"",VLOOKUP(R134,'spp. code_DO NOT DELETE'!$A:$E,4,FALSE),"")</f>
        <v/>
      </c>
      <c r="Y134" t="str">
        <f>IF(R134&lt;&gt;"",VLOOKUP(R134,'spp. code_DO NOT DELETE'!$A:$E,5,FALSE),"")</f>
        <v/>
      </c>
    </row>
    <row r="135" spans="1:26">
      <c r="A135" s="1"/>
      <c r="G135" s="16"/>
      <c r="H135" s="16"/>
      <c r="K135" s="2"/>
      <c r="L135" s="2"/>
      <c r="R135" s="16"/>
      <c r="S135" s="16"/>
      <c r="T135" s="16"/>
      <c r="U135" s="16"/>
      <c r="V135" t="str">
        <f>IF(R135&lt;&gt;"",VLOOKUP($R135,'spp. code_DO NOT DELETE'!$A:$E,2,FALSE),"")</f>
        <v/>
      </c>
      <c r="W135" t="str">
        <f>IF(R135&lt;&gt;"",VLOOKUP(R135,'spp. code_DO NOT DELETE'!$A:$E,3,FALSE),"")</f>
        <v/>
      </c>
      <c r="X135" t="str">
        <f>IF(R135&lt;&gt;"",VLOOKUP(R135,'spp. code_DO NOT DELETE'!$A:$E,4,FALSE),"")</f>
        <v/>
      </c>
      <c r="Y135" t="str">
        <f>IF(R135&lt;&gt;"",VLOOKUP(R135,'spp. code_DO NOT DELETE'!$A:$E,5,FALSE),"")</f>
        <v/>
      </c>
    </row>
    <row r="136" spans="1:26">
      <c r="A136" s="1"/>
      <c r="G136" s="16"/>
      <c r="H136" s="16"/>
      <c r="K136" s="2"/>
      <c r="L136" s="2"/>
      <c r="R136" s="16"/>
      <c r="S136" s="16"/>
      <c r="T136" s="16"/>
      <c r="U136" s="16"/>
      <c r="V136" t="str">
        <f>IF(R136&lt;&gt;"",VLOOKUP($R136,'spp. code_DO NOT DELETE'!$A:$E,2,FALSE),"")</f>
        <v/>
      </c>
      <c r="W136" t="str">
        <f>IF(R136&lt;&gt;"",VLOOKUP(R136,'spp. code_DO NOT DELETE'!$A:$E,3,FALSE),"")</f>
        <v/>
      </c>
      <c r="X136" t="str">
        <f>IF(R136&lt;&gt;"",VLOOKUP(R136,'spp. code_DO NOT DELETE'!$A:$E,4,FALSE),"")</f>
        <v/>
      </c>
      <c r="Y136" t="str">
        <f>IF(R136&lt;&gt;"",VLOOKUP(R136,'spp. code_DO NOT DELETE'!$A:$E,5,FALSE),"")</f>
        <v/>
      </c>
    </row>
    <row r="137" spans="1:26">
      <c r="A137" s="1"/>
      <c r="G137" s="16"/>
      <c r="H137" s="16"/>
      <c r="K137" s="2"/>
      <c r="L137" s="2"/>
      <c r="R137" s="16"/>
      <c r="S137" s="16"/>
      <c r="T137" s="16"/>
      <c r="U137" s="16"/>
      <c r="V137" t="str">
        <f>IF(R137&lt;&gt;"",VLOOKUP($R137,'spp. code_DO NOT DELETE'!$A:$E,2,FALSE),"")</f>
        <v/>
      </c>
      <c r="W137" t="str">
        <f>IF(R137&lt;&gt;"",VLOOKUP(R137,'spp. code_DO NOT DELETE'!$A:$E,3,FALSE),"")</f>
        <v/>
      </c>
      <c r="X137" t="str">
        <f>IF(R137&lt;&gt;"",VLOOKUP(R137,'spp. code_DO NOT DELETE'!$A:$E,4,FALSE),"")</f>
        <v/>
      </c>
      <c r="Y137" t="str">
        <f>IF(R137&lt;&gt;"",VLOOKUP(R137,'spp. code_DO NOT DELETE'!$A:$E,5,FALSE),"")</f>
        <v/>
      </c>
    </row>
    <row r="138" spans="1:26">
      <c r="A138" s="1"/>
      <c r="G138" s="16"/>
      <c r="H138" s="16"/>
      <c r="K138" s="2"/>
      <c r="L138" s="2"/>
      <c r="R138" s="16"/>
      <c r="S138" s="16"/>
      <c r="T138" s="16"/>
      <c r="U138" s="16"/>
      <c r="V138" t="str">
        <f>IF(R138&lt;&gt;"",VLOOKUP($R138,'spp. code_DO NOT DELETE'!$A:$E,2,FALSE),"")</f>
        <v/>
      </c>
      <c r="W138" t="str">
        <f>IF(R138&lt;&gt;"",VLOOKUP(R138,'spp. code_DO NOT DELETE'!$A:$E,3,FALSE),"")</f>
        <v/>
      </c>
      <c r="X138" t="str">
        <f>IF(R138&lt;&gt;"",VLOOKUP(R138,'spp. code_DO NOT DELETE'!$A:$E,4,FALSE),"")</f>
        <v/>
      </c>
      <c r="Y138" t="str">
        <f>IF(R138&lt;&gt;"",VLOOKUP(R138,'spp. code_DO NOT DELETE'!$A:$E,5,FALSE),"")</f>
        <v/>
      </c>
    </row>
    <row r="139" spans="1:26">
      <c r="A139" s="1"/>
      <c r="G139" s="16"/>
      <c r="H139" s="16"/>
      <c r="K139" s="2"/>
      <c r="L139" s="2"/>
      <c r="R139" s="16"/>
      <c r="S139" s="16"/>
      <c r="T139" s="16"/>
      <c r="U139" s="16"/>
      <c r="V139" t="str">
        <f>IF(R139&lt;&gt;"",VLOOKUP($R139,'spp. code_DO NOT DELETE'!$A:$E,2,FALSE),"")</f>
        <v/>
      </c>
      <c r="W139" t="str">
        <f>IF(R139&lt;&gt;"",VLOOKUP(R139,'spp. code_DO NOT DELETE'!$A:$E,3,FALSE),"")</f>
        <v/>
      </c>
      <c r="X139" t="str">
        <f>IF(R139&lt;&gt;"",VLOOKUP(R139,'spp. code_DO NOT DELETE'!$A:$E,4,FALSE),"")</f>
        <v/>
      </c>
      <c r="Y139" t="str">
        <f>IF(R139&lt;&gt;"",VLOOKUP(R139,'spp. code_DO NOT DELETE'!$A:$E,5,FALSE),"")</f>
        <v/>
      </c>
    </row>
    <row r="140" spans="1:26">
      <c r="A140" s="1"/>
      <c r="G140" s="16"/>
      <c r="H140" s="16"/>
      <c r="K140" s="2"/>
      <c r="L140" s="2"/>
      <c r="V140" t="str">
        <f>IF(R140&lt;&gt;"",VLOOKUP($R140,'spp. code_DO NOT DELETE'!$A:$E,2,FALSE),"")</f>
        <v/>
      </c>
      <c r="W140" t="str">
        <f>IF(R140&lt;&gt;"",VLOOKUP(R140,'spp. code_DO NOT DELETE'!$A:$E,3,FALSE),"")</f>
        <v/>
      </c>
      <c r="X140" t="str">
        <f>IF(R140&lt;&gt;"",VLOOKUP(R140,'spp. code_DO NOT DELETE'!$A:$E,4,FALSE),"")</f>
        <v/>
      </c>
      <c r="Y140" t="str">
        <f>IF(R140&lt;&gt;"",VLOOKUP(R140,'spp. code_DO NOT DELETE'!$A:$E,5,FALSE),"")</f>
        <v/>
      </c>
    </row>
    <row r="141" spans="1:26">
      <c r="A141" s="1"/>
      <c r="G141" s="16"/>
      <c r="H141" s="16"/>
      <c r="K141" s="2"/>
      <c r="L141" s="2"/>
      <c r="V141" t="str">
        <f>IF(R141&lt;&gt;"",VLOOKUP($R141,'spp. code_DO NOT DELETE'!$A:$E,2,FALSE),"")</f>
        <v/>
      </c>
      <c r="W141" t="str">
        <f>IF(R141&lt;&gt;"",VLOOKUP(R141,'spp. code_DO NOT DELETE'!$A:$E,3,FALSE),"")</f>
        <v/>
      </c>
      <c r="X141" t="str">
        <f>IF(R141&lt;&gt;"",VLOOKUP(R141,'spp. code_DO NOT DELETE'!$A:$E,4,FALSE),"")</f>
        <v/>
      </c>
      <c r="Y141" t="str">
        <f>IF(R141&lt;&gt;"",VLOOKUP(R141,'spp. code_DO NOT DELETE'!$A:$E,5,FALSE),"")</f>
        <v/>
      </c>
    </row>
    <row r="142" spans="1:26">
      <c r="A142" s="1"/>
      <c r="G142" s="16"/>
      <c r="H142" s="16"/>
      <c r="K142" s="2"/>
      <c r="L142" s="2"/>
      <c r="V142" t="str">
        <f>IF(R142&lt;&gt;"",VLOOKUP($R142,'spp. code_DO NOT DELETE'!$A:$E,2,FALSE),"")</f>
        <v/>
      </c>
      <c r="W142" t="str">
        <f>IF(R142&lt;&gt;"",VLOOKUP(R142,'spp. code_DO NOT DELETE'!$A:$E,3,FALSE),"")</f>
        <v/>
      </c>
      <c r="X142" t="str">
        <f>IF(R142&lt;&gt;"",VLOOKUP(R142,'spp. code_DO NOT DELETE'!$A:$E,4,FALSE),"")</f>
        <v/>
      </c>
      <c r="Y142" t="str">
        <f>IF(R142&lt;&gt;"",VLOOKUP(R142,'spp. code_DO NOT DELETE'!$A:$E,5,FALSE),"")</f>
        <v/>
      </c>
    </row>
    <row r="143" spans="1:26">
      <c r="A143" s="1"/>
      <c r="G143" s="16"/>
      <c r="H143" s="16"/>
      <c r="K143" s="2"/>
      <c r="L143" s="2"/>
      <c r="V143" t="str">
        <f>IF(R143&lt;&gt;"",VLOOKUP($R143,'spp. code_DO NOT DELETE'!$A:$E,2,FALSE),"")</f>
        <v/>
      </c>
      <c r="W143" t="str">
        <f>IF(R143&lt;&gt;"",VLOOKUP(R143,'spp. code_DO NOT DELETE'!$A:$E,3,FALSE),"")</f>
        <v/>
      </c>
      <c r="X143" t="str">
        <f>IF(R143&lt;&gt;"",VLOOKUP(R143,'spp. code_DO NOT DELETE'!$A:$E,4,FALSE),"")</f>
        <v/>
      </c>
      <c r="Y143" t="str">
        <f>IF(R143&lt;&gt;"",VLOOKUP(R143,'spp. code_DO NOT DELETE'!$A:$E,5,FALSE),"")</f>
        <v/>
      </c>
    </row>
    <row r="144" spans="1:26">
      <c r="A144" s="1"/>
      <c r="G144" s="16"/>
      <c r="H144" s="16"/>
      <c r="K144" s="2"/>
      <c r="L144" s="2"/>
      <c r="V144" t="str">
        <f>IF(R144&lt;&gt;"",VLOOKUP($R144,'spp. code_DO NOT DELETE'!$A:$E,2,FALSE),"")</f>
        <v/>
      </c>
      <c r="W144" t="str">
        <f>IF(R144&lt;&gt;"",VLOOKUP(R144,'spp. code_DO NOT DELETE'!$A:$E,3,FALSE),"")</f>
        <v/>
      </c>
      <c r="X144" t="str">
        <f>IF(R144&lt;&gt;"",VLOOKUP(R144,'spp. code_DO NOT DELETE'!$A:$E,4,FALSE),"")</f>
        <v/>
      </c>
      <c r="Y144" t="str">
        <f>IF(R144&lt;&gt;"",VLOOKUP(R144,'spp. code_DO NOT DELETE'!$A:$E,5,FALSE),"")</f>
        <v/>
      </c>
    </row>
    <row r="145" spans="1:25">
      <c r="A145" s="1"/>
      <c r="G145" s="16"/>
      <c r="H145" s="16"/>
      <c r="K145" s="2"/>
      <c r="L145" s="2"/>
      <c r="V145" t="str">
        <f>IF(R145&lt;&gt;"",VLOOKUP($R145,'spp. code_DO NOT DELETE'!$A:$E,2,FALSE),"")</f>
        <v/>
      </c>
      <c r="W145" t="str">
        <f>IF(R145&lt;&gt;"",VLOOKUP(R145,'spp. code_DO NOT DELETE'!$A:$E,3,FALSE),"")</f>
        <v/>
      </c>
      <c r="X145" t="str">
        <f>IF(R145&lt;&gt;"",VLOOKUP(R145,'spp. code_DO NOT DELETE'!$A:$E,4,FALSE),"")</f>
        <v/>
      </c>
      <c r="Y145" t="str">
        <f>IF(R145&lt;&gt;"",VLOOKUP(R145,'spp. code_DO NOT DELETE'!$A:$E,5,FALSE),"")</f>
        <v/>
      </c>
    </row>
    <row r="146" spans="1:25">
      <c r="A146" s="1"/>
      <c r="G146" s="16"/>
      <c r="H146" s="16"/>
      <c r="K146" s="2"/>
      <c r="L146" s="2"/>
      <c r="V146" t="str">
        <f>IF(R146&lt;&gt;"",VLOOKUP($R146,'spp. code_DO NOT DELETE'!$A:$E,2,FALSE),"")</f>
        <v/>
      </c>
      <c r="W146" t="str">
        <f>IF(R146&lt;&gt;"",VLOOKUP(R146,'spp. code_DO NOT DELETE'!$A:$E,3,FALSE),"")</f>
        <v/>
      </c>
      <c r="X146" t="str">
        <f>IF(R146&lt;&gt;"",VLOOKUP(R146,'spp. code_DO NOT DELETE'!$A:$E,4,FALSE),"")</f>
        <v/>
      </c>
      <c r="Y146" t="str">
        <f>IF(R146&lt;&gt;"",VLOOKUP(R146,'spp. code_DO NOT DELETE'!$A:$E,5,FALSE),"")</f>
        <v/>
      </c>
    </row>
    <row r="147" spans="1:25">
      <c r="A147" s="1"/>
      <c r="G147" s="16"/>
      <c r="H147" s="16"/>
      <c r="K147" s="2"/>
      <c r="L147" s="2"/>
      <c r="V147" t="str">
        <f>IF(R147&lt;&gt;"",VLOOKUP($R147,'spp. code_DO NOT DELETE'!$A:$E,2,FALSE),"")</f>
        <v/>
      </c>
      <c r="W147" t="str">
        <f>IF(R147&lt;&gt;"",VLOOKUP(R147,'spp. code_DO NOT DELETE'!$A:$E,3,FALSE),"")</f>
        <v/>
      </c>
      <c r="X147" t="str">
        <f>IF(R147&lt;&gt;"",VLOOKUP(R147,'spp. code_DO NOT DELETE'!$A:$E,4,FALSE),"")</f>
        <v/>
      </c>
      <c r="Y147" t="str">
        <f>IF(R147&lt;&gt;"",VLOOKUP(R147,'spp. code_DO NOT DELETE'!$A:$E,5,FALSE),"")</f>
        <v/>
      </c>
    </row>
    <row r="148" spans="1:25">
      <c r="A148" s="1"/>
      <c r="G148" s="16"/>
      <c r="H148" s="16"/>
      <c r="K148" s="2"/>
      <c r="L148" s="2"/>
      <c r="V148" t="str">
        <f>IF(R148&lt;&gt;"",VLOOKUP($R148,'spp. code_DO NOT DELETE'!$A:$E,2,FALSE),"")</f>
        <v/>
      </c>
      <c r="W148" t="str">
        <f>IF(R148&lt;&gt;"",VLOOKUP(R148,'spp. code_DO NOT DELETE'!$A:$E,3,FALSE),"")</f>
        <v/>
      </c>
      <c r="X148" t="str">
        <f>IF(R148&lt;&gt;"",VLOOKUP(R148,'spp. code_DO NOT DELETE'!$A:$E,4,FALSE),"")</f>
        <v/>
      </c>
      <c r="Y148" t="str">
        <f>IF(R148&lt;&gt;"",VLOOKUP(R148,'spp. code_DO NOT DELETE'!$A:$E,5,FALSE),"")</f>
        <v/>
      </c>
    </row>
    <row r="149" spans="1:25">
      <c r="A149" s="1"/>
      <c r="G149" s="16"/>
      <c r="H149" s="16"/>
      <c r="K149" s="2"/>
      <c r="L149" s="2"/>
      <c r="V149" t="str">
        <f>IF(R149&lt;&gt;"",VLOOKUP($R149,'spp. code_DO NOT DELETE'!$A:$E,2,FALSE),"")</f>
        <v/>
      </c>
      <c r="W149" t="str">
        <f>IF(R149&lt;&gt;"",VLOOKUP(R149,'spp. code_DO NOT DELETE'!$A:$E,3,FALSE),"")</f>
        <v/>
      </c>
      <c r="X149" t="str">
        <f>IF(R149&lt;&gt;"",VLOOKUP(R149,'spp. code_DO NOT DELETE'!$A:$E,4,FALSE),"")</f>
        <v/>
      </c>
      <c r="Y149" t="str">
        <f>IF(R149&lt;&gt;"",VLOOKUP(R149,'spp. code_DO NOT DELETE'!$A:$E,5,FALSE),"")</f>
        <v/>
      </c>
    </row>
    <row r="150" spans="1:25">
      <c r="A150" s="1"/>
      <c r="G150" s="16"/>
      <c r="H150" s="16"/>
      <c r="K150" s="2"/>
      <c r="L150" s="2"/>
      <c r="V150" t="str">
        <f>IF(R150&lt;&gt;"",VLOOKUP($R150,'spp. code_DO NOT DELETE'!$A:$E,2,FALSE),"")</f>
        <v/>
      </c>
      <c r="W150" t="str">
        <f>IF(R150&lt;&gt;"",VLOOKUP(R150,'spp. code_DO NOT DELETE'!$A:$E,3,FALSE),"")</f>
        <v/>
      </c>
      <c r="X150" t="str">
        <f>IF(R150&lt;&gt;"",VLOOKUP(R150,'spp. code_DO NOT DELETE'!$A:$E,4,FALSE),"")</f>
        <v/>
      </c>
      <c r="Y150" t="str">
        <f>IF(R150&lt;&gt;"",VLOOKUP(R150,'spp. code_DO NOT DELETE'!$A:$E,5,FALSE),"")</f>
        <v/>
      </c>
    </row>
    <row r="151" spans="1:25">
      <c r="A151" s="1"/>
      <c r="G151" s="16"/>
      <c r="H151" s="16"/>
      <c r="K151" s="2"/>
      <c r="L151" s="2"/>
      <c r="V151" t="str">
        <f>IF(R151&lt;&gt;"",VLOOKUP($R151,'spp. code_DO NOT DELETE'!$A:$E,2,FALSE),"")</f>
        <v/>
      </c>
      <c r="W151" t="str">
        <f>IF(R151&lt;&gt;"",VLOOKUP(R151,'spp. code_DO NOT DELETE'!$A:$E,3,FALSE),"")</f>
        <v/>
      </c>
      <c r="X151" t="str">
        <f>IF(R151&lt;&gt;"",VLOOKUP(R151,'spp. code_DO NOT DELETE'!$A:$E,4,FALSE),"")</f>
        <v/>
      </c>
      <c r="Y151" t="str">
        <f>IF(R151&lt;&gt;"",VLOOKUP(R151,'spp. code_DO NOT DELETE'!$A:$E,5,FALSE),"")</f>
        <v/>
      </c>
    </row>
    <row r="152" spans="1:25">
      <c r="A152" s="1"/>
      <c r="G152" s="16"/>
      <c r="H152" s="16"/>
      <c r="K152" s="2"/>
      <c r="L152" s="2"/>
      <c r="V152" t="str">
        <f>IF(R152&lt;&gt;"",VLOOKUP($R152,'spp. code_DO NOT DELETE'!$A:$E,2,FALSE),"")</f>
        <v/>
      </c>
      <c r="W152" t="str">
        <f>IF(R152&lt;&gt;"",VLOOKUP(R152,'spp. code_DO NOT DELETE'!$A:$E,3,FALSE),"")</f>
        <v/>
      </c>
      <c r="X152" t="str">
        <f>IF(R152&lt;&gt;"",VLOOKUP(R152,'spp. code_DO NOT DELETE'!$A:$E,4,FALSE),"")</f>
        <v/>
      </c>
      <c r="Y152" t="str">
        <f>IF(R152&lt;&gt;"",VLOOKUP(R152,'spp. code_DO NOT DELETE'!$A:$E,5,FALSE),"")</f>
        <v/>
      </c>
    </row>
    <row r="153" spans="1:25" hidden="1">
      <c r="A153" s="1"/>
      <c r="G153" s="16"/>
      <c r="H153" s="16"/>
      <c r="K153" s="2"/>
      <c r="L153" s="2"/>
      <c r="V153" t="str">
        <f>IF(R153&lt;&gt;"",VLOOKUP($R153,'spp. code_DO NOT DELETE'!$A:$E,2,FALSE),"")</f>
        <v/>
      </c>
      <c r="W153" t="str">
        <f>IF(R153&lt;&gt;"",VLOOKUP(R153,'spp. code_DO NOT DELETE'!$A:$E,3,FALSE),"")</f>
        <v/>
      </c>
      <c r="X153" t="str">
        <f>IF(R153&lt;&gt;"",VLOOKUP(R153,'spp. code_DO NOT DELETE'!$A:$E,4,FALSE),"")</f>
        <v/>
      </c>
      <c r="Y153" t="str">
        <f>IF(R153&lt;&gt;"",VLOOKUP(R153,'spp. code_DO NOT DELETE'!$A:$E,5,FALSE),"")</f>
        <v/>
      </c>
    </row>
    <row r="154" spans="1:25">
      <c r="A154" s="1"/>
      <c r="G154" s="16"/>
      <c r="H154" s="16"/>
      <c r="K154" s="2"/>
      <c r="L154" s="2"/>
      <c r="V154" t="str">
        <f>IF(R154&lt;&gt;"",VLOOKUP($R154,'spp. code_DO NOT DELETE'!$A:$E,2,FALSE),"")</f>
        <v/>
      </c>
      <c r="W154" t="str">
        <f>IF(R154&lt;&gt;"",VLOOKUP(R154,'spp. code_DO NOT DELETE'!$A:$E,3,FALSE),"")</f>
        <v/>
      </c>
      <c r="X154" t="str">
        <f>IF(R154&lt;&gt;"",VLOOKUP(R154,'spp. code_DO NOT DELETE'!$A:$E,4,FALSE),"")</f>
        <v/>
      </c>
      <c r="Y154" t="str">
        <f>IF(R154&lt;&gt;"",VLOOKUP(R154,'spp. code_DO NOT DELETE'!$A:$E,5,FALSE),"")</f>
        <v/>
      </c>
    </row>
    <row r="155" spans="1:25">
      <c r="A155" s="1"/>
      <c r="G155" s="16"/>
      <c r="H155" s="16"/>
      <c r="K155" s="2"/>
      <c r="L155" s="2"/>
      <c r="V155" t="str">
        <f>IF(R155&lt;&gt;"",VLOOKUP($R155,'spp. code_DO NOT DELETE'!$A:$E,2,FALSE),"")</f>
        <v/>
      </c>
      <c r="W155" t="str">
        <f>IF(R155&lt;&gt;"",VLOOKUP(R155,'spp. code_DO NOT DELETE'!$A:$E,3,FALSE),"")</f>
        <v/>
      </c>
      <c r="X155" t="str">
        <f>IF(R155&lt;&gt;"",VLOOKUP(R155,'spp. code_DO NOT DELETE'!$A:$E,4,FALSE),"")</f>
        <v/>
      </c>
      <c r="Y155" t="str">
        <f>IF(R155&lt;&gt;"",VLOOKUP(R155,'spp. code_DO NOT DELETE'!$A:$E,5,FALSE),"")</f>
        <v/>
      </c>
    </row>
    <row r="156" spans="1:25">
      <c r="A156" s="1"/>
      <c r="G156" s="16"/>
      <c r="H156" s="16"/>
      <c r="K156" s="2"/>
      <c r="L156" s="2"/>
      <c r="V156" t="str">
        <f>IF(R156&lt;&gt;"",VLOOKUP($R156,'spp. code_DO NOT DELETE'!$A:$E,2,FALSE),"")</f>
        <v/>
      </c>
      <c r="W156" t="str">
        <f>IF(R156&lt;&gt;"",VLOOKUP(R156,'spp. code_DO NOT DELETE'!$A:$E,3,FALSE),"")</f>
        <v/>
      </c>
      <c r="X156" t="str">
        <f>IF(R156&lt;&gt;"",VLOOKUP(R156,'spp. code_DO NOT DELETE'!$A:$E,4,FALSE),"")</f>
        <v/>
      </c>
      <c r="Y156" t="str">
        <f>IF(R156&lt;&gt;"",VLOOKUP(R156,'spp. code_DO NOT DELETE'!$A:$E,5,FALSE),"")</f>
        <v/>
      </c>
    </row>
    <row r="157" spans="1:25">
      <c r="A157" s="1"/>
      <c r="G157" s="16"/>
      <c r="H157" s="16"/>
      <c r="K157" s="2"/>
      <c r="L157" s="2"/>
      <c r="V157" t="str">
        <f>IF(R157&lt;&gt;"",VLOOKUP($R157,'spp. code_DO NOT DELETE'!$A:$E,2,FALSE),"")</f>
        <v/>
      </c>
      <c r="W157" t="str">
        <f>IF(R157&lt;&gt;"",VLOOKUP(R157,'spp. code_DO NOT DELETE'!$A:$E,3,FALSE),"")</f>
        <v/>
      </c>
      <c r="X157" t="str">
        <f>IF(R157&lt;&gt;"",VLOOKUP(R157,'spp. code_DO NOT DELETE'!$A:$E,4,FALSE),"")</f>
        <v/>
      </c>
      <c r="Y157" t="str">
        <f>IF(R157&lt;&gt;"",VLOOKUP(R157,'spp. code_DO NOT DELETE'!$A:$E,5,FALSE),"")</f>
        <v/>
      </c>
    </row>
    <row r="158" spans="1:25">
      <c r="A158" s="1"/>
      <c r="G158" s="16"/>
      <c r="H158" s="16"/>
      <c r="K158" s="2"/>
      <c r="L158" s="2"/>
      <c r="V158" t="str">
        <f>IF(R158&lt;&gt;"",VLOOKUP($R158,'spp. code_DO NOT DELETE'!$A:$E,2,FALSE),"")</f>
        <v/>
      </c>
      <c r="W158" t="str">
        <f>IF(R158&lt;&gt;"",VLOOKUP(R158,'spp. code_DO NOT DELETE'!$A:$E,3,FALSE),"")</f>
        <v/>
      </c>
      <c r="X158" t="str">
        <f>IF(R158&lt;&gt;"",VLOOKUP(R158,'spp. code_DO NOT DELETE'!$A:$E,4,FALSE),"")</f>
        <v/>
      </c>
      <c r="Y158" t="str">
        <f>IF(R158&lt;&gt;"",VLOOKUP(R158,'spp. code_DO NOT DELETE'!$A:$E,5,FALSE),"")</f>
        <v/>
      </c>
    </row>
    <row r="159" spans="1:25">
      <c r="A159" s="1"/>
      <c r="G159" s="16"/>
      <c r="H159" s="16"/>
      <c r="K159" s="2"/>
      <c r="L159" s="2"/>
      <c r="V159" t="str">
        <f>IF(R159&lt;&gt;"",VLOOKUP($R159,'spp. code_DO NOT DELETE'!$A:$E,2,FALSE),"")</f>
        <v/>
      </c>
      <c r="W159" t="str">
        <f>IF(R159&lt;&gt;"",VLOOKUP(R159,'spp. code_DO NOT DELETE'!$A:$E,3,FALSE),"")</f>
        <v/>
      </c>
      <c r="X159" t="str">
        <f>IF(R159&lt;&gt;"",VLOOKUP(R159,'spp. code_DO NOT DELETE'!$A:$E,4,FALSE),"")</f>
        <v/>
      </c>
      <c r="Y159" t="str">
        <f>IF(R159&lt;&gt;"",VLOOKUP(R159,'spp. code_DO NOT DELETE'!$A:$E,5,FALSE),"")</f>
        <v/>
      </c>
    </row>
    <row r="160" spans="1:25">
      <c r="A160" s="1"/>
      <c r="G160" s="16"/>
      <c r="H160" s="16"/>
      <c r="K160" s="2"/>
      <c r="L160" s="2"/>
      <c r="V160" t="str">
        <f>IF(R160&lt;&gt;"",VLOOKUP($R160,'spp. code_DO NOT DELETE'!$A:$E,2,FALSE),"")</f>
        <v/>
      </c>
      <c r="W160" t="str">
        <f>IF(R160&lt;&gt;"",VLOOKUP(R160,'spp. code_DO NOT DELETE'!$A:$E,3,FALSE),"")</f>
        <v/>
      </c>
      <c r="X160" t="str">
        <f>IF(R160&lt;&gt;"",VLOOKUP(R160,'spp. code_DO NOT DELETE'!$A:$E,4,FALSE),"")</f>
        <v/>
      </c>
      <c r="Y160" t="str">
        <f>IF(R160&lt;&gt;"",VLOOKUP(R160,'spp. code_DO NOT DELETE'!$A:$E,5,FALSE),"")</f>
        <v/>
      </c>
    </row>
    <row r="161" spans="1:25">
      <c r="A161" s="1"/>
      <c r="G161" s="16"/>
      <c r="H161" s="16"/>
      <c r="K161" s="2"/>
      <c r="L161" s="2"/>
      <c r="V161" t="str">
        <f>IF(R161&lt;&gt;"",VLOOKUP($R161,'spp. code_DO NOT DELETE'!$A:$E,2,FALSE),"")</f>
        <v/>
      </c>
      <c r="W161" t="str">
        <f>IF(R161&lt;&gt;"",VLOOKUP(R161,'spp. code_DO NOT DELETE'!$A:$E,3,FALSE),"")</f>
        <v/>
      </c>
      <c r="X161" t="str">
        <f>IF(R161&lt;&gt;"",VLOOKUP(R161,'spp. code_DO NOT DELETE'!$A:$E,4,FALSE),"")</f>
        <v/>
      </c>
      <c r="Y161" t="str">
        <f>IF(R161&lt;&gt;"",VLOOKUP(R161,'spp. code_DO NOT DELETE'!$A:$E,5,FALSE),"")</f>
        <v/>
      </c>
    </row>
    <row r="162" spans="1:25">
      <c r="A162" s="1"/>
      <c r="G162" s="16"/>
      <c r="H162" s="16"/>
      <c r="K162" s="2"/>
      <c r="L162" s="2"/>
      <c r="V162" t="str">
        <f>IF(R162&lt;&gt;"",VLOOKUP($R162,'spp. code_DO NOT DELETE'!$A:$E,2,FALSE),"")</f>
        <v/>
      </c>
      <c r="W162" t="str">
        <f>IF(R162&lt;&gt;"",VLOOKUP(R162,'spp. code_DO NOT DELETE'!$A:$E,3,FALSE),"")</f>
        <v/>
      </c>
      <c r="X162" t="str">
        <f>IF(R162&lt;&gt;"",VLOOKUP(R162,'spp. code_DO NOT DELETE'!$A:$E,4,FALSE),"")</f>
        <v/>
      </c>
      <c r="Y162" t="str">
        <f>IF(R162&lt;&gt;"",VLOOKUP(R162,'spp. code_DO NOT DELETE'!$A:$E,5,FALSE),"")</f>
        <v/>
      </c>
    </row>
    <row r="163" spans="1:25">
      <c r="A163" s="1"/>
      <c r="G163" s="16"/>
      <c r="H163" s="16"/>
      <c r="K163" s="2"/>
      <c r="L163" s="2"/>
      <c r="V163" t="str">
        <f>IF(R163&lt;&gt;"",VLOOKUP($R163,'spp. code_DO NOT DELETE'!$A:$E,2,FALSE),"")</f>
        <v/>
      </c>
      <c r="W163" t="str">
        <f>IF(R163&lt;&gt;"",VLOOKUP(R163,'spp. code_DO NOT DELETE'!$A:$E,3,FALSE),"")</f>
        <v/>
      </c>
      <c r="X163" t="str">
        <f>IF(R163&lt;&gt;"",VLOOKUP(R163,'spp. code_DO NOT DELETE'!$A:$E,4,FALSE),"")</f>
        <v/>
      </c>
      <c r="Y163" t="str">
        <f>IF(R163&lt;&gt;"",VLOOKUP(R163,'spp. code_DO NOT DELETE'!$A:$E,5,FALSE),"")</f>
        <v/>
      </c>
    </row>
    <row r="164" spans="1:25">
      <c r="A164" s="1"/>
      <c r="G164" s="16"/>
      <c r="H164" s="16"/>
      <c r="K164" s="2"/>
      <c r="L164" s="2"/>
      <c r="V164" t="str">
        <f>IF(R164&lt;&gt;"",VLOOKUP($R164,'spp. code_DO NOT DELETE'!$A:$E,2,FALSE),"")</f>
        <v/>
      </c>
      <c r="W164" t="str">
        <f>IF(R164&lt;&gt;"",VLOOKUP(R164,'spp. code_DO NOT DELETE'!$A:$E,3,FALSE),"")</f>
        <v/>
      </c>
      <c r="X164" t="str">
        <f>IF(R164&lt;&gt;"",VLOOKUP(R164,'spp. code_DO NOT DELETE'!$A:$E,4,FALSE),"")</f>
        <v/>
      </c>
      <c r="Y164" t="str">
        <f>IF(R164&lt;&gt;"",VLOOKUP(R164,'spp. code_DO NOT DELETE'!$A:$E,5,FALSE),"")</f>
        <v/>
      </c>
    </row>
    <row r="165" spans="1:25">
      <c r="A165" s="1"/>
      <c r="G165" s="16"/>
      <c r="H165" s="16"/>
      <c r="K165" s="2"/>
      <c r="L165" s="2"/>
      <c r="V165" t="str">
        <f>IF(R165&lt;&gt;"",VLOOKUP($R165,'spp. code_DO NOT DELETE'!$A:$E,2,FALSE),"")</f>
        <v/>
      </c>
      <c r="W165" t="str">
        <f>IF(R165&lt;&gt;"",VLOOKUP(R165,'spp. code_DO NOT DELETE'!$A:$E,3,FALSE),"")</f>
        <v/>
      </c>
      <c r="X165" t="str">
        <f>IF(R165&lt;&gt;"",VLOOKUP(R165,'spp. code_DO NOT DELETE'!$A:$E,4,FALSE),"")</f>
        <v/>
      </c>
      <c r="Y165" t="str">
        <f>IF(R165&lt;&gt;"",VLOOKUP(R165,'spp. code_DO NOT DELETE'!$A:$E,5,FALSE),"")</f>
        <v/>
      </c>
    </row>
    <row r="166" spans="1:25">
      <c r="A166" s="1"/>
      <c r="G166" s="16"/>
      <c r="H166" s="16"/>
      <c r="K166" s="2"/>
      <c r="L166" s="2"/>
      <c r="V166" t="str">
        <f>IF(R166&lt;&gt;"",VLOOKUP($R166,'spp. code_DO NOT DELETE'!$A:$E,2,FALSE),"")</f>
        <v/>
      </c>
      <c r="W166" t="str">
        <f>IF(R166&lt;&gt;"",VLOOKUP(R166,'spp. code_DO NOT DELETE'!$A:$E,3,FALSE),"")</f>
        <v/>
      </c>
      <c r="X166" t="str">
        <f>IF(R166&lt;&gt;"",VLOOKUP(R166,'spp. code_DO NOT DELETE'!$A:$E,4,FALSE),"")</f>
        <v/>
      </c>
      <c r="Y166" t="str">
        <f>IF(R166&lt;&gt;"",VLOOKUP(R166,'spp. code_DO NOT DELETE'!$A:$E,5,FALSE),"")</f>
        <v/>
      </c>
    </row>
    <row r="167" spans="1:25">
      <c r="A167" s="1"/>
      <c r="G167" s="16"/>
      <c r="H167" s="16"/>
      <c r="K167" s="2"/>
      <c r="L167" s="2"/>
      <c r="V167" t="str">
        <f>IF(R167&lt;&gt;"",VLOOKUP($R167,'spp. code_DO NOT DELETE'!$A:$E,2,FALSE),"")</f>
        <v/>
      </c>
      <c r="W167" t="str">
        <f>IF(R167&lt;&gt;"",VLOOKUP(R167,'spp. code_DO NOT DELETE'!$A:$E,3,FALSE),"")</f>
        <v/>
      </c>
      <c r="X167" t="str">
        <f>IF(R167&lt;&gt;"",VLOOKUP(R167,'spp. code_DO NOT DELETE'!$A:$E,4,FALSE),"")</f>
        <v/>
      </c>
      <c r="Y167" t="str">
        <f>IF(R167&lt;&gt;"",VLOOKUP(R167,'spp. code_DO NOT DELETE'!$A:$E,5,FALSE),"")</f>
        <v/>
      </c>
    </row>
    <row r="168" spans="1:25">
      <c r="A168" s="1"/>
      <c r="G168" s="16"/>
      <c r="H168" s="16"/>
      <c r="K168" s="2"/>
      <c r="L168" s="2"/>
      <c r="V168" t="str">
        <f>IF(R168&lt;&gt;"",VLOOKUP($R168,'spp. code_DO NOT DELETE'!$A:$E,2,FALSE),"")</f>
        <v/>
      </c>
      <c r="W168" t="str">
        <f>IF(R168&lt;&gt;"",VLOOKUP(R168,'spp. code_DO NOT DELETE'!$A:$E,3,FALSE),"")</f>
        <v/>
      </c>
      <c r="X168" t="str">
        <f>IF(R168&lt;&gt;"",VLOOKUP(R168,'spp. code_DO NOT DELETE'!$A:$E,4,FALSE),"")</f>
        <v/>
      </c>
      <c r="Y168" t="str">
        <f>IF(R168&lt;&gt;"",VLOOKUP(R168,'spp. code_DO NOT DELETE'!$A:$E,5,FALSE),"")</f>
        <v/>
      </c>
    </row>
    <row r="169" spans="1:25">
      <c r="A169" s="1"/>
      <c r="G169" s="16"/>
      <c r="H169" s="16"/>
      <c r="K169" s="2"/>
      <c r="L169" s="2"/>
      <c r="V169" t="str">
        <f>IF(R169&lt;&gt;"",VLOOKUP($R169,'spp. code_DO NOT DELETE'!$A:$E,2,FALSE),"")</f>
        <v/>
      </c>
      <c r="W169" t="str">
        <f>IF(R169&lt;&gt;"",VLOOKUP(R169,'spp. code_DO NOT DELETE'!$A:$E,3,FALSE),"")</f>
        <v/>
      </c>
      <c r="X169" t="str">
        <f>IF(R169&lt;&gt;"",VLOOKUP(R169,'spp. code_DO NOT DELETE'!$A:$E,4,FALSE),"")</f>
        <v/>
      </c>
      <c r="Y169" t="str">
        <f>IF(R169&lt;&gt;"",VLOOKUP(R169,'spp. code_DO NOT DELETE'!$A:$E,5,FALSE),"")</f>
        <v/>
      </c>
    </row>
    <row r="170" spans="1:25">
      <c r="A170" s="1"/>
      <c r="G170" s="16"/>
      <c r="H170" s="16"/>
      <c r="K170" s="2"/>
      <c r="L170" s="2"/>
      <c r="V170" t="str">
        <f>IF(R170&lt;&gt;"",VLOOKUP($R170,'spp. code_DO NOT DELETE'!$A:$E,2,FALSE),"")</f>
        <v/>
      </c>
      <c r="W170" t="str">
        <f>IF(R170&lt;&gt;"",VLOOKUP(R170,'spp. code_DO NOT DELETE'!$A:$E,3,FALSE),"")</f>
        <v/>
      </c>
      <c r="X170" t="str">
        <f>IF(R170&lt;&gt;"",VLOOKUP(R170,'spp. code_DO NOT DELETE'!$A:$E,4,FALSE),"")</f>
        <v/>
      </c>
      <c r="Y170" t="str">
        <f>IF(R170&lt;&gt;"",VLOOKUP(R170,'spp. code_DO NOT DELETE'!$A:$E,5,FALSE),"")</f>
        <v/>
      </c>
    </row>
    <row r="171" spans="1:25">
      <c r="A171" s="1"/>
      <c r="G171" s="16"/>
      <c r="H171" s="16"/>
      <c r="K171" s="2"/>
      <c r="L171" s="2"/>
      <c r="V171" t="str">
        <f>IF(R171&lt;&gt;"",VLOOKUP($R171,'spp. code_DO NOT DELETE'!$A:$E,2,FALSE),"")</f>
        <v/>
      </c>
      <c r="W171" t="str">
        <f>IF(R171&lt;&gt;"",VLOOKUP(R171,'spp. code_DO NOT DELETE'!$A:$E,3,FALSE),"")</f>
        <v/>
      </c>
      <c r="X171" t="str">
        <f>IF(R171&lt;&gt;"",VLOOKUP(R171,'spp. code_DO NOT DELETE'!$A:$E,4,FALSE),"")</f>
        <v/>
      </c>
      <c r="Y171" t="str">
        <f>IF(R171&lt;&gt;"",VLOOKUP(R171,'spp. code_DO NOT DELETE'!$A:$E,5,FALSE),"")</f>
        <v/>
      </c>
    </row>
    <row r="172" spans="1:25">
      <c r="A172" s="1"/>
      <c r="G172" s="16"/>
      <c r="H172" s="16"/>
      <c r="K172" s="2"/>
      <c r="L172" s="2"/>
      <c r="V172" t="str">
        <f>IF(R172&lt;&gt;"",VLOOKUP($R172,'spp. code_DO NOT DELETE'!$A:$E,2,FALSE),"")</f>
        <v/>
      </c>
      <c r="W172" t="str">
        <f>IF(R172&lt;&gt;"",VLOOKUP(R172,'spp. code_DO NOT DELETE'!$A:$E,3,FALSE),"")</f>
        <v/>
      </c>
      <c r="X172" t="str">
        <f>IF(R172&lt;&gt;"",VLOOKUP(R172,'spp. code_DO NOT DELETE'!$A:$E,4,FALSE),"")</f>
        <v/>
      </c>
      <c r="Y172" t="str">
        <f>IF(R172&lt;&gt;"",VLOOKUP(R172,'spp. code_DO NOT DELETE'!$A:$E,5,FALSE),"")</f>
        <v/>
      </c>
    </row>
    <row r="173" spans="1:25">
      <c r="A173" s="1"/>
      <c r="G173" s="16"/>
      <c r="H173" s="16"/>
      <c r="K173" s="2"/>
      <c r="L173" s="2"/>
      <c r="V173" t="str">
        <f>IF(R173&lt;&gt;"",VLOOKUP($R173,'spp. code_DO NOT DELETE'!$A:$E,2,FALSE),"")</f>
        <v/>
      </c>
      <c r="W173" t="str">
        <f>IF(R173&lt;&gt;"",VLOOKUP(R173,'spp. code_DO NOT DELETE'!$A:$E,3,FALSE),"")</f>
        <v/>
      </c>
      <c r="X173" t="str">
        <f>IF(R173&lt;&gt;"",VLOOKUP(R173,'spp. code_DO NOT DELETE'!$A:$E,4,FALSE),"")</f>
        <v/>
      </c>
      <c r="Y173" t="str">
        <f>IF(R173&lt;&gt;"",VLOOKUP(R173,'spp. code_DO NOT DELETE'!$A:$E,5,FALSE),"")</f>
        <v/>
      </c>
    </row>
    <row r="174" spans="1:25">
      <c r="A174" s="1"/>
      <c r="G174" s="16"/>
      <c r="H174" s="16"/>
      <c r="K174" s="2"/>
      <c r="L174" s="2"/>
      <c r="V174" t="str">
        <f>IF(R174&lt;&gt;"",VLOOKUP($R174,'spp. code_DO NOT DELETE'!$A:$E,2,FALSE),"")</f>
        <v/>
      </c>
      <c r="W174" t="str">
        <f>IF(R174&lt;&gt;"",VLOOKUP(R174,'spp. code_DO NOT DELETE'!$A:$E,3,FALSE),"")</f>
        <v/>
      </c>
      <c r="X174" t="str">
        <f>IF(R174&lt;&gt;"",VLOOKUP(R174,'spp. code_DO NOT DELETE'!$A:$E,4,FALSE),"")</f>
        <v/>
      </c>
      <c r="Y174" t="str">
        <f>IF(R174&lt;&gt;"",VLOOKUP(R174,'spp. code_DO NOT DELETE'!$A:$E,5,FALSE),"")</f>
        <v/>
      </c>
    </row>
    <row r="175" spans="1:25">
      <c r="A175" s="1"/>
      <c r="G175" s="16"/>
      <c r="H175" s="16"/>
      <c r="K175" s="2"/>
      <c r="L175" s="2"/>
      <c r="V175" t="str">
        <f>IF(R175&lt;&gt;"",VLOOKUP($R175,'spp. code_DO NOT DELETE'!$A:$E,2,FALSE),"")</f>
        <v/>
      </c>
      <c r="W175" t="str">
        <f>IF(R175&lt;&gt;"",VLOOKUP(R175,'spp. code_DO NOT DELETE'!$A:$E,3,FALSE),"")</f>
        <v/>
      </c>
      <c r="X175" t="str">
        <f>IF(R175&lt;&gt;"",VLOOKUP(R175,'spp. code_DO NOT DELETE'!$A:$E,4,FALSE),"")</f>
        <v/>
      </c>
      <c r="Y175" t="str">
        <f>IF(R175&lt;&gt;"",VLOOKUP(R175,'spp. code_DO NOT DELETE'!$A:$E,5,FALSE),"")</f>
        <v/>
      </c>
    </row>
    <row r="176" spans="1:25">
      <c r="A176" s="1"/>
      <c r="G176" s="16"/>
      <c r="H176" s="16"/>
      <c r="K176" s="2"/>
      <c r="L176" s="2"/>
      <c r="V176" t="str">
        <f>IF(R176&lt;&gt;"",VLOOKUP($R176,'spp. code_DO NOT DELETE'!$A:$E,2,FALSE),"")</f>
        <v/>
      </c>
      <c r="W176" t="str">
        <f>IF(R176&lt;&gt;"",VLOOKUP(R176,'spp. code_DO NOT DELETE'!$A:$E,3,FALSE),"")</f>
        <v/>
      </c>
      <c r="X176" t="str">
        <f>IF(R176&lt;&gt;"",VLOOKUP(R176,'spp. code_DO NOT DELETE'!$A:$E,4,FALSE),"")</f>
        <v/>
      </c>
      <c r="Y176" t="str">
        <f>IF(R176&lt;&gt;"",VLOOKUP(R176,'spp. code_DO NOT DELETE'!$A:$E,5,FALSE),"")</f>
        <v/>
      </c>
    </row>
    <row r="177" spans="1:26">
      <c r="A177" s="1"/>
      <c r="G177" s="16"/>
      <c r="H177" s="16"/>
      <c r="K177" s="2"/>
      <c r="L177" s="2"/>
      <c r="V177" t="s">
        <v>428</v>
      </c>
      <c r="W177" t="str">
        <f>IF(R177&lt;&gt;"",VLOOKUP(R177,'spp. code_DO NOT DELETE'!$A:$E,3,FALSE),"")</f>
        <v/>
      </c>
      <c r="X177" t="str">
        <f>IF(R177&lt;&gt;"",VLOOKUP(R177,'spp. code_DO NOT DELETE'!$A:$E,4,FALSE),"")</f>
        <v/>
      </c>
      <c r="Y177" t="str">
        <f>IF(R177&lt;&gt;"",VLOOKUP(R177,'spp. code_DO NOT DELETE'!$A:$E,5,FALSE),"")</f>
        <v/>
      </c>
    </row>
    <row r="178" spans="1:26">
      <c r="A178" s="1"/>
      <c r="G178" s="16"/>
      <c r="H178" s="16"/>
      <c r="K178" s="2"/>
      <c r="L178" s="2"/>
      <c r="V178" t="str">
        <f>IF(R178&lt;&gt;"",VLOOKUP($R178,'spp. code_DO NOT DELETE'!$A:$E,2,FALSE),"")</f>
        <v/>
      </c>
      <c r="W178" t="str">
        <f>IF(R178&lt;&gt;"",VLOOKUP(R178,'spp. code_DO NOT DELETE'!$A:$E,3,FALSE),"")</f>
        <v/>
      </c>
      <c r="X178" t="str">
        <f>IF(R178&lt;&gt;"",VLOOKUP(R178,'spp. code_DO NOT DELETE'!$A:$E,4,FALSE),"")</f>
        <v/>
      </c>
      <c r="Y178" t="str">
        <f>IF(R178&lt;&gt;"",VLOOKUP(R178,'spp. code_DO NOT DELETE'!$A:$E,5,FALSE),"")</f>
        <v/>
      </c>
    </row>
    <row r="179" spans="1:26">
      <c r="A179" s="1"/>
      <c r="G179" s="16"/>
      <c r="H179" s="16"/>
      <c r="K179" s="2"/>
      <c r="L179" s="2"/>
      <c r="V179" t="str">
        <f>IF(R179&lt;&gt;"",VLOOKUP($R179,'spp. code_DO NOT DELETE'!$A:$E,2,FALSE),"")</f>
        <v/>
      </c>
      <c r="W179" t="str">
        <f>IF(R179&lt;&gt;"",VLOOKUP(R179,'spp. code_DO NOT DELETE'!$A:$E,3,FALSE),"")</f>
        <v/>
      </c>
      <c r="X179" t="str">
        <f>IF(R179&lt;&gt;"",VLOOKUP(R179,'spp. code_DO NOT DELETE'!$A:$E,4,FALSE),"")</f>
        <v/>
      </c>
      <c r="Y179" t="str">
        <f>IF(R179&lt;&gt;"",VLOOKUP(R179,'spp. code_DO NOT DELETE'!$A:$E,5,FALSE),"")</f>
        <v/>
      </c>
    </row>
    <row r="180" spans="1:26">
      <c r="A180" s="1"/>
      <c r="G180" s="16"/>
      <c r="H180" s="16"/>
      <c r="K180" s="2"/>
      <c r="L180" s="2"/>
      <c r="V180" t="str">
        <f>IF(R180&lt;&gt;"",VLOOKUP($R180,'spp. code_DO NOT DELETE'!$A:$E,2,FALSE),"")</f>
        <v/>
      </c>
      <c r="W180" t="str">
        <f>IF(R180&lt;&gt;"",VLOOKUP(R180,'spp. code_DO NOT DELETE'!$A:$E,3,FALSE),"")</f>
        <v/>
      </c>
      <c r="X180" t="str">
        <f>IF(R180&lt;&gt;"",VLOOKUP(R180,'spp. code_DO NOT DELETE'!$A:$E,4,FALSE),"")</f>
        <v/>
      </c>
      <c r="Y180" t="str">
        <f>IF(R180&lt;&gt;"",VLOOKUP(R180,'spp. code_DO NOT DELETE'!$A:$E,5,FALSE),"")</f>
        <v/>
      </c>
      <c r="Z180" s="2"/>
    </row>
    <row r="181" spans="1:26">
      <c r="A181" s="1"/>
      <c r="G181" s="16"/>
      <c r="H181" s="16"/>
      <c r="K181" s="2"/>
      <c r="L181" s="2"/>
      <c r="V181" t="str">
        <f>IF(R181&lt;&gt;"",VLOOKUP($R181,'spp. code_DO NOT DELETE'!$A:$E,2,FALSE),"")</f>
        <v/>
      </c>
      <c r="W181" t="str">
        <f>IF(R181&lt;&gt;"",VLOOKUP(R181,'spp. code_DO NOT DELETE'!$A:$E,3,FALSE),"")</f>
        <v/>
      </c>
      <c r="X181" t="str">
        <f>IF(R181&lt;&gt;"",VLOOKUP(R181,'spp. code_DO NOT DELETE'!$A:$E,4,FALSE),"")</f>
        <v/>
      </c>
      <c r="Y181" t="str">
        <f>IF(R181&lt;&gt;"",VLOOKUP(R181,'spp. code_DO NOT DELETE'!$A:$E,5,FALSE),"")</f>
        <v/>
      </c>
    </row>
    <row r="182" spans="1:26">
      <c r="A182" s="1"/>
      <c r="G182" s="16"/>
      <c r="H182" s="16"/>
      <c r="K182" s="2"/>
      <c r="L182" s="2"/>
      <c r="V182" t="str">
        <f>IF(R182&lt;&gt;"",VLOOKUP($R182,'spp. code_DO NOT DELETE'!$A:$E,2,FALSE),"")</f>
        <v/>
      </c>
      <c r="W182" t="str">
        <f>IF(R182&lt;&gt;"",VLOOKUP(R182,'spp. code_DO NOT DELETE'!$A:$E,3,FALSE),"")</f>
        <v/>
      </c>
      <c r="X182" t="str">
        <f>IF(R182&lt;&gt;"",VLOOKUP(R182,'spp. code_DO NOT DELETE'!$A:$E,4,FALSE),"")</f>
        <v/>
      </c>
      <c r="Y182" t="str">
        <f>IF(R182&lt;&gt;"",VLOOKUP(R182,'spp. code_DO NOT DELETE'!$A:$E,5,FALSE),"")</f>
        <v/>
      </c>
    </row>
    <row r="183" spans="1:26">
      <c r="A183" s="1"/>
      <c r="G183" s="16"/>
      <c r="H183" s="16"/>
      <c r="K183" s="2"/>
      <c r="L183" s="2"/>
      <c r="V183" t="str">
        <f>IF(R183&lt;&gt;"",VLOOKUP($R183,'spp. code_DO NOT DELETE'!$A:$E,2,FALSE),"")</f>
        <v/>
      </c>
      <c r="W183" t="str">
        <f>IF(R183&lt;&gt;"",VLOOKUP(R183,'spp. code_DO NOT DELETE'!$A:$E,3,FALSE),"")</f>
        <v/>
      </c>
      <c r="X183" t="str">
        <f>IF(R183&lt;&gt;"",VLOOKUP(R183,'spp. code_DO NOT DELETE'!$A:$E,4,FALSE),"")</f>
        <v/>
      </c>
      <c r="Y183" t="str">
        <f>IF(R183&lt;&gt;"",VLOOKUP(R183,'spp. code_DO NOT DELETE'!$A:$E,5,FALSE),"")</f>
        <v/>
      </c>
    </row>
    <row r="184" spans="1:26">
      <c r="A184" s="1"/>
      <c r="G184" s="16"/>
      <c r="H184" s="16"/>
      <c r="K184" s="2"/>
      <c r="L184" s="2"/>
      <c r="V184" t="str">
        <f>IF(R184&lt;&gt;"",VLOOKUP($R184,'spp. code_DO NOT DELETE'!$A:$E,2,FALSE),"")</f>
        <v/>
      </c>
      <c r="W184" t="str">
        <f>IF(R184&lt;&gt;"",VLOOKUP(R184,'spp. code_DO NOT DELETE'!$A:$E,3,FALSE),"")</f>
        <v/>
      </c>
      <c r="X184" t="str">
        <f>IF(R184&lt;&gt;"",VLOOKUP(R184,'spp. code_DO NOT DELETE'!$A:$E,4,FALSE),"")</f>
        <v/>
      </c>
      <c r="Y184" t="str">
        <f>IF(R184&lt;&gt;"",VLOOKUP(R184,'spp. code_DO NOT DELETE'!$A:$E,5,FALSE),"")</f>
        <v/>
      </c>
    </row>
    <row r="185" spans="1:26">
      <c r="A185" s="1"/>
      <c r="G185" s="16"/>
      <c r="H185" s="16"/>
      <c r="K185" s="2"/>
      <c r="L185" s="2"/>
      <c r="V185" t="str">
        <f>IF(R185&lt;&gt;"",VLOOKUP($R185,'spp. code_DO NOT DELETE'!$A:$E,2,FALSE),"")</f>
        <v/>
      </c>
      <c r="W185" t="str">
        <f>IF(R185&lt;&gt;"",VLOOKUP(R185,'spp. code_DO NOT DELETE'!$A:$E,3,FALSE),"")</f>
        <v/>
      </c>
      <c r="X185" t="str">
        <f>IF(R185&lt;&gt;"",VLOOKUP(R185,'spp. code_DO NOT DELETE'!$A:$E,4,FALSE),"")</f>
        <v/>
      </c>
      <c r="Y185" t="str">
        <f>IF(R185&lt;&gt;"",VLOOKUP(R185,'spp. code_DO NOT DELETE'!$A:$E,5,FALSE),"")</f>
        <v/>
      </c>
    </row>
    <row r="186" spans="1:26">
      <c r="A186" s="1"/>
      <c r="G186" s="16"/>
      <c r="H186" s="16"/>
      <c r="K186" s="2"/>
      <c r="L186" s="2"/>
      <c r="V186" t="str">
        <f>IF(R186&lt;&gt;"",VLOOKUP($R186,'spp. code_DO NOT DELETE'!$A:$E,2,FALSE),"")</f>
        <v/>
      </c>
      <c r="W186" t="str">
        <f>IF(R186&lt;&gt;"",VLOOKUP(R186,'spp. code_DO NOT DELETE'!$A:$E,3,FALSE),"")</f>
        <v/>
      </c>
      <c r="X186" t="str">
        <f>IF(R186&lt;&gt;"",VLOOKUP(R186,'spp. code_DO NOT DELETE'!$A:$E,4,FALSE),"")</f>
        <v/>
      </c>
      <c r="Y186" t="str">
        <f>IF(R186&lt;&gt;"",VLOOKUP(R186,'spp. code_DO NOT DELETE'!$A:$E,5,FALSE),"")</f>
        <v/>
      </c>
    </row>
    <row r="187" spans="1:26">
      <c r="A187" s="1"/>
      <c r="G187" s="16"/>
      <c r="H187" s="16"/>
      <c r="K187" s="2"/>
      <c r="L187" s="2"/>
      <c r="V187" t="str">
        <f>IF(R187&lt;&gt;"",VLOOKUP($R187,'spp. code_DO NOT DELETE'!$A:$E,2,FALSE),"")</f>
        <v/>
      </c>
      <c r="W187" t="str">
        <f>IF(R187&lt;&gt;"",VLOOKUP(R187,'spp. code_DO NOT DELETE'!$A:$E,3,FALSE),"")</f>
        <v/>
      </c>
      <c r="X187" t="str">
        <f>IF(R187&lt;&gt;"",VLOOKUP(R187,'spp. code_DO NOT DELETE'!$A:$E,4,FALSE),"")</f>
        <v/>
      </c>
      <c r="Y187" t="str">
        <f>IF(R187&lt;&gt;"",VLOOKUP(R187,'spp. code_DO NOT DELETE'!$A:$E,5,FALSE),"")</f>
        <v/>
      </c>
    </row>
    <row r="188" spans="1:26">
      <c r="A188" s="1"/>
      <c r="G188" s="16"/>
      <c r="H188" s="16"/>
      <c r="K188" s="2"/>
      <c r="L188" s="2"/>
      <c r="V188" t="str">
        <f>IF(R188&lt;&gt;"",VLOOKUP($R188,'spp. code_DO NOT DELETE'!$A:$E,2,FALSE),"")</f>
        <v/>
      </c>
      <c r="W188" t="str">
        <f>IF(R188&lt;&gt;"",VLOOKUP(R188,'spp. code_DO NOT DELETE'!$A:$E,3,FALSE),"")</f>
        <v/>
      </c>
      <c r="X188" t="str">
        <f>IF(R188&lt;&gt;"",VLOOKUP(R188,'spp. code_DO NOT DELETE'!$A:$E,4,FALSE),"")</f>
        <v/>
      </c>
      <c r="Y188" t="str">
        <f>IF(R188&lt;&gt;"",VLOOKUP(R188,'spp. code_DO NOT DELETE'!$A:$E,5,FALSE),"")</f>
        <v/>
      </c>
    </row>
    <row r="189" spans="1:26">
      <c r="A189" s="1"/>
      <c r="G189" s="16"/>
      <c r="H189" s="16"/>
      <c r="K189" s="2"/>
      <c r="L189" s="2"/>
      <c r="V189" t="str">
        <f>IF(R189&lt;&gt;"",VLOOKUP($R189,'spp. code_DO NOT DELETE'!$A:$E,2,FALSE),"")</f>
        <v/>
      </c>
      <c r="W189" t="str">
        <f>IF(R189&lt;&gt;"",VLOOKUP(R189,'spp. code_DO NOT DELETE'!$A:$E,3,FALSE),"")</f>
        <v/>
      </c>
      <c r="X189" t="str">
        <f>IF(R189&lt;&gt;"",VLOOKUP(R189,'spp. code_DO NOT DELETE'!$A:$E,4,FALSE),"")</f>
        <v/>
      </c>
      <c r="Y189" t="str">
        <f>IF(R189&lt;&gt;"",VLOOKUP(R189,'spp. code_DO NOT DELETE'!$A:$E,5,FALSE),"")</f>
        <v/>
      </c>
    </row>
    <row r="190" spans="1:26">
      <c r="A190" s="1"/>
      <c r="G190" s="16"/>
      <c r="H190" s="16"/>
      <c r="K190" s="2"/>
      <c r="L190" s="2"/>
      <c r="V190" t="str">
        <f>IF(R190&lt;&gt;"",VLOOKUP($R190,'spp. code_DO NOT DELETE'!$A:$E,2,FALSE),"")</f>
        <v/>
      </c>
      <c r="W190" t="str">
        <f>IF(R190&lt;&gt;"",VLOOKUP(R190,'spp. code_DO NOT DELETE'!$A:$E,3,FALSE),"")</f>
        <v/>
      </c>
      <c r="X190" t="str">
        <f>IF(R190&lt;&gt;"",VLOOKUP(R190,'spp. code_DO NOT DELETE'!$A:$E,4,FALSE),"")</f>
        <v/>
      </c>
      <c r="Y190" t="str">
        <f>IF(R190&lt;&gt;"",VLOOKUP(R190,'spp. code_DO NOT DELETE'!$A:$E,5,FALSE),"")</f>
        <v/>
      </c>
    </row>
    <row r="191" spans="1:26">
      <c r="A191" s="1"/>
      <c r="G191" s="16"/>
      <c r="H191" s="16"/>
      <c r="K191" s="2"/>
      <c r="L191" s="2"/>
      <c r="V191" t="str">
        <f>IF(R191&lt;&gt;"",VLOOKUP($R191,'spp. code_DO NOT DELETE'!$A:$E,2,FALSE),"")</f>
        <v/>
      </c>
      <c r="W191" t="str">
        <f>IF(R191&lt;&gt;"",VLOOKUP(R191,'spp. code_DO NOT DELETE'!$A:$E,3,FALSE),"")</f>
        <v/>
      </c>
      <c r="X191" t="str">
        <f>IF(R191&lt;&gt;"",VLOOKUP(R191,'spp. code_DO NOT DELETE'!$A:$E,4,FALSE),"")</f>
        <v/>
      </c>
      <c r="Y191" t="str">
        <f>IF(R191&lt;&gt;"",VLOOKUP(R191,'spp. code_DO NOT DELETE'!$A:$E,5,FALSE),"")</f>
        <v/>
      </c>
    </row>
    <row r="192" spans="1:26">
      <c r="A192" s="1"/>
      <c r="G192" s="16"/>
      <c r="H192" s="16"/>
      <c r="K192" s="2"/>
      <c r="L192" s="2"/>
      <c r="V192" t="str">
        <f>IF(R192&lt;&gt;"",VLOOKUP($R192,'spp. code_DO NOT DELETE'!$A:$E,2,FALSE),"")</f>
        <v/>
      </c>
      <c r="W192" t="str">
        <f>IF(R192&lt;&gt;"",VLOOKUP(R192,'spp. code_DO NOT DELETE'!$A:$E,3,FALSE),"")</f>
        <v/>
      </c>
      <c r="X192" t="str">
        <f>IF(R192&lt;&gt;"",VLOOKUP(R192,'spp. code_DO NOT DELETE'!$A:$E,4,FALSE),"")</f>
        <v/>
      </c>
      <c r="Y192" t="str">
        <f>IF(R192&lt;&gt;"",VLOOKUP(R192,'spp. code_DO NOT DELETE'!$A:$E,5,FALSE),"")</f>
        <v/>
      </c>
    </row>
    <row r="193" spans="1:25">
      <c r="A193" s="1"/>
      <c r="G193" s="16"/>
      <c r="H193" s="16"/>
      <c r="K193" s="2"/>
      <c r="L193" s="2"/>
      <c r="V193" t="str">
        <f>IF(R193&lt;&gt;"",VLOOKUP($R193,'spp. code_DO NOT DELETE'!$A:$E,2,FALSE),"")</f>
        <v/>
      </c>
      <c r="W193" t="str">
        <f>IF(R193&lt;&gt;"",VLOOKUP(R193,'spp. code_DO NOT DELETE'!$A:$E,3,FALSE),"")</f>
        <v/>
      </c>
      <c r="X193" t="str">
        <f>IF(R193&lt;&gt;"",VLOOKUP(R193,'spp. code_DO NOT DELETE'!$A:$E,4,FALSE),"")</f>
        <v/>
      </c>
      <c r="Y193" t="str">
        <f>IF(R193&lt;&gt;"",VLOOKUP(R193,'spp. code_DO NOT DELETE'!$A:$E,5,FALSE),"")</f>
        <v/>
      </c>
    </row>
    <row r="194" spans="1:25">
      <c r="A194" s="1"/>
      <c r="G194" s="16"/>
      <c r="H194" s="16"/>
      <c r="K194" s="2"/>
      <c r="L194" s="2"/>
      <c r="V194" t="str">
        <f>IF(R194&lt;&gt;"",VLOOKUP($R194,'spp. code_DO NOT DELETE'!$A:$E,2,FALSE),"")</f>
        <v/>
      </c>
      <c r="W194" t="str">
        <f>IF(R194&lt;&gt;"",VLOOKUP(R194,'spp. code_DO NOT DELETE'!$A:$E,3,FALSE),"")</f>
        <v/>
      </c>
      <c r="X194" t="str">
        <f>IF(R194&lt;&gt;"",VLOOKUP(R194,'spp. code_DO NOT DELETE'!$A:$E,4,FALSE),"")</f>
        <v/>
      </c>
      <c r="Y194" t="str">
        <f>IF(R194&lt;&gt;"",VLOOKUP(R194,'spp. code_DO NOT DELETE'!$A:$E,5,FALSE),"")</f>
        <v/>
      </c>
    </row>
    <row r="195" spans="1:25">
      <c r="A195" s="1"/>
      <c r="G195" s="16"/>
      <c r="H195" s="16"/>
      <c r="K195" s="2"/>
      <c r="L195" s="2"/>
      <c r="V195" t="str">
        <f>IF(R195&lt;&gt;"",VLOOKUP($R195,'spp. code_DO NOT DELETE'!$A:$E,2,FALSE),"")</f>
        <v/>
      </c>
      <c r="W195" t="str">
        <f>IF(R195&lt;&gt;"",VLOOKUP(R195,'spp. code_DO NOT DELETE'!$A:$E,3,FALSE),"")</f>
        <v/>
      </c>
      <c r="X195" t="str">
        <f>IF(R195&lt;&gt;"",VLOOKUP(R195,'spp. code_DO NOT DELETE'!$A:$E,4,FALSE),"")</f>
        <v/>
      </c>
      <c r="Y195" t="str">
        <f>IF(R195&lt;&gt;"",VLOOKUP(R195,'spp. code_DO NOT DELETE'!$A:$E,5,FALSE),"")</f>
        <v/>
      </c>
    </row>
    <row r="196" spans="1:25">
      <c r="A196" s="1"/>
      <c r="G196" s="16"/>
      <c r="H196" s="16"/>
      <c r="K196" s="2"/>
      <c r="L196" s="2"/>
      <c r="V196" t="str">
        <f>IF(R196&lt;&gt;"",VLOOKUP($R196,'spp. code_DO NOT DELETE'!$A:$E,2,FALSE),"")</f>
        <v/>
      </c>
      <c r="W196" t="str">
        <f>IF(R196&lt;&gt;"",VLOOKUP(R196,'spp. code_DO NOT DELETE'!$A:$E,3,FALSE),"")</f>
        <v/>
      </c>
      <c r="X196" t="str">
        <f>IF(R196&lt;&gt;"",VLOOKUP(R196,'spp. code_DO NOT DELETE'!$A:$E,4,FALSE),"")</f>
        <v/>
      </c>
      <c r="Y196" t="str">
        <f>IF(R196&lt;&gt;"",VLOOKUP(R196,'spp. code_DO NOT DELETE'!$A:$E,5,FALSE),"")</f>
        <v/>
      </c>
    </row>
    <row r="197" spans="1:25">
      <c r="A197" s="1"/>
      <c r="G197" s="16"/>
      <c r="H197" s="16"/>
      <c r="K197" s="2"/>
      <c r="L197" s="2"/>
      <c r="V197" t="str">
        <f>IF(R197&lt;&gt;"",VLOOKUP($R197,'spp. code_DO NOT DELETE'!$A:$E,2,FALSE),"")</f>
        <v/>
      </c>
      <c r="W197" t="str">
        <f>IF(R197&lt;&gt;"",VLOOKUP(R197,'spp. code_DO NOT DELETE'!$A:$E,3,FALSE),"")</f>
        <v/>
      </c>
      <c r="X197" t="str">
        <f>IF(R197&lt;&gt;"",VLOOKUP(R197,'spp. code_DO NOT DELETE'!$A:$E,4,FALSE),"")</f>
        <v/>
      </c>
      <c r="Y197" t="str">
        <f>IF(R197&lt;&gt;"",VLOOKUP(R197,'spp. code_DO NOT DELETE'!$A:$E,5,FALSE),"")</f>
        <v/>
      </c>
    </row>
    <row r="198" spans="1:25">
      <c r="A198" s="1"/>
      <c r="G198" s="16"/>
      <c r="H198" s="16"/>
      <c r="K198" s="2"/>
      <c r="L198" s="2"/>
      <c r="V198" t="str">
        <f>IF(R198&lt;&gt;"",VLOOKUP($R198,'spp. code_DO NOT DELETE'!$A:$E,2,FALSE),"")</f>
        <v/>
      </c>
      <c r="W198" t="str">
        <f>IF(R198&lt;&gt;"",VLOOKUP(R198,'spp. code_DO NOT DELETE'!$A:$E,3,FALSE),"")</f>
        <v/>
      </c>
      <c r="X198" t="str">
        <f>IF(R198&lt;&gt;"",VLOOKUP(R198,'spp. code_DO NOT DELETE'!$A:$E,4,FALSE),"")</f>
        <v/>
      </c>
      <c r="Y198" t="str">
        <f>IF(R198&lt;&gt;"",VLOOKUP(R198,'spp. code_DO NOT DELETE'!$A:$E,5,FALSE),"")</f>
        <v/>
      </c>
    </row>
    <row r="199" spans="1:25">
      <c r="A199" s="1"/>
      <c r="G199" s="16"/>
      <c r="H199" s="16"/>
      <c r="K199" s="2"/>
      <c r="L199" s="2"/>
      <c r="V199" t="str">
        <f>IF(R199&lt;&gt;"",VLOOKUP($R199,'spp. code_DO NOT DELETE'!$A:$E,2,FALSE),"")</f>
        <v/>
      </c>
      <c r="W199" t="str">
        <f>IF(R199&lt;&gt;"",VLOOKUP(R199,'spp. code_DO NOT DELETE'!$A:$E,3,FALSE),"")</f>
        <v/>
      </c>
      <c r="X199" t="str">
        <f>IF(R199&lt;&gt;"",VLOOKUP(R199,'spp. code_DO NOT DELETE'!$A:$E,4,FALSE),"")</f>
        <v/>
      </c>
      <c r="Y199" t="str">
        <f>IF(R199&lt;&gt;"",VLOOKUP(R199,'spp. code_DO NOT DELETE'!$A:$E,5,FALSE),"")</f>
        <v/>
      </c>
    </row>
    <row r="200" spans="1:25">
      <c r="A200" s="1"/>
      <c r="G200" s="16"/>
      <c r="H200" s="16"/>
      <c r="K200" s="2"/>
      <c r="L200" s="2"/>
      <c r="V200" t="str">
        <f>IF(R200&lt;&gt;"",VLOOKUP($R200,'spp. code_DO NOT DELETE'!$A:$E,2,FALSE),"")</f>
        <v/>
      </c>
      <c r="W200" t="str">
        <f>IF(R200&lt;&gt;"",VLOOKUP(R200,'spp. code_DO NOT DELETE'!$A:$E,3,FALSE),"")</f>
        <v/>
      </c>
      <c r="X200" t="str">
        <f>IF(R200&lt;&gt;"",VLOOKUP(R200,'spp. code_DO NOT DELETE'!$A:$E,4,FALSE),"")</f>
        <v/>
      </c>
      <c r="Y200" t="str">
        <f>IF(R200&lt;&gt;"",VLOOKUP(R200,'spp. code_DO NOT DELETE'!$A:$E,5,FALSE),"")</f>
        <v/>
      </c>
    </row>
    <row r="201" spans="1:25">
      <c r="A201" s="1"/>
      <c r="G201" s="16"/>
      <c r="H201" s="16"/>
      <c r="K201" s="2"/>
      <c r="L201" s="2"/>
      <c r="V201" t="str">
        <f>IF(R201&lt;&gt;"",VLOOKUP($R201,'spp. code_DO NOT DELETE'!$A:$E,2,FALSE),"")</f>
        <v/>
      </c>
      <c r="W201" t="str">
        <f>IF(R201&lt;&gt;"",VLOOKUP(R201,'spp. code_DO NOT DELETE'!$A:$E,3,FALSE),"")</f>
        <v/>
      </c>
      <c r="X201" t="str">
        <f>IF(R201&lt;&gt;"",VLOOKUP(R201,'spp. code_DO NOT DELETE'!$A:$E,4,FALSE),"")</f>
        <v/>
      </c>
      <c r="Y201" t="str">
        <f>IF(R201&lt;&gt;"",VLOOKUP(R201,'spp. code_DO NOT DELETE'!$A:$E,5,FALSE),"")</f>
        <v/>
      </c>
    </row>
    <row r="202" spans="1:25">
      <c r="A202" s="1"/>
      <c r="G202" s="16"/>
      <c r="H202" s="16"/>
      <c r="K202" s="2"/>
      <c r="L202" s="2"/>
      <c r="V202" t="str">
        <f>IF(R202&lt;&gt;"",VLOOKUP($R202,'spp. code_DO NOT DELETE'!$A:$E,2,FALSE),"")</f>
        <v/>
      </c>
      <c r="W202" t="str">
        <f>IF(R202&lt;&gt;"",VLOOKUP(R202,'spp. code_DO NOT DELETE'!$A:$E,3,FALSE),"")</f>
        <v/>
      </c>
      <c r="X202" t="str">
        <f>IF(R202&lt;&gt;"",VLOOKUP(R202,'spp. code_DO NOT DELETE'!$A:$E,4,FALSE),"")</f>
        <v/>
      </c>
      <c r="Y202" t="str">
        <f>IF(R202&lt;&gt;"",VLOOKUP(R202,'spp. code_DO NOT DELETE'!$A:$E,5,FALSE),"")</f>
        <v/>
      </c>
    </row>
    <row r="203" spans="1:25">
      <c r="A203" s="1"/>
      <c r="G203" s="16"/>
      <c r="H203" s="16"/>
      <c r="K203" s="2"/>
      <c r="L203" s="2"/>
      <c r="V203" t="str">
        <f>IF(R203&lt;&gt;"",VLOOKUP($R203,'spp. code_DO NOT DELETE'!$A:$E,2,FALSE),"")</f>
        <v/>
      </c>
      <c r="W203" t="str">
        <f>IF(R203&lt;&gt;"",VLOOKUP(R203,'spp. code_DO NOT DELETE'!$A:$E,3,FALSE),"")</f>
        <v/>
      </c>
      <c r="X203" t="str">
        <f>IF(R203&lt;&gt;"",VLOOKUP(R203,'spp. code_DO NOT DELETE'!$A:$E,4,FALSE),"")</f>
        <v/>
      </c>
      <c r="Y203" t="str">
        <f>IF(R203&lt;&gt;"",VLOOKUP(R203,'spp. code_DO NOT DELETE'!$A:$E,5,FALSE),"")</f>
        <v/>
      </c>
    </row>
    <row r="204" spans="1:25">
      <c r="A204" s="1"/>
      <c r="G204" s="16"/>
      <c r="H204" s="16"/>
      <c r="K204" s="2"/>
      <c r="L204" s="2"/>
      <c r="V204" t="str">
        <f>IF(R204&lt;&gt;"",VLOOKUP($R204,'spp. code_DO NOT DELETE'!$A:$E,2,FALSE),"")</f>
        <v/>
      </c>
      <c r="W204" t="str">
        <f>IF(R204&lt;&gt;"",VLOOKUP(R204,'spp. code_DO NOT DELETE'!$A:$E,3,FALSE),"")</f>
        <v/>
      </c>
      <c r="X204" t="str">
        <f>IF(R204&lt;&gt;"",VLOOKUP(R204,'spp. code_DO NOT DELETE'!$A:$E,4,FALSE),"")</f>
        <v/>
      </c>
      <c r="Y204" t="str">
        <f>IF(R204&lt;&gt;"",VLOOKUP(R204,'spp. code_DO NOT DELETE'!$A:$E,5,FALSE),"")</f>
        <v/>
      </c>
    </row>
    <row r="205" spans="1:25">
      <c r="A205" s="1"/>
      <c r="G205" s="16"/>
      <c r="H205" s="16"/>
      <c r="K205" s="2"/>
      <c r="L205" s="2"/>
      <c r="V205" t="str">
        <f>IF(R205&lt;&gt;"",VLOOKUP($R205,'spp. code_DO NOT DELETE'!$A:$E,2,FALSE),"")</f>
        <v/>
      </c>
      <c r="W205" t="str">
        <f>IF(R205&lt;&gt;"",VLOOKUP(R205,'spp. code_DO NOT DELETE'!$A:$E,3,FALSE),"")</f>
        <v/>
      </c>
      <c r="X205" t="str">
        <f>IF(R205&lt;&gt;"",VLOOKUP(R205,'spp. code_DO NOT DELETE'!$A:$E,4,FALSE),"")</f>
        <v/>
      </c>
      <c r="Y205" t="str">
        <f>IF(R205&lt;&gt;"",VLOOKUP(R205,'spp. code_DO NOT DELETE'!$A:$E,5,FALSE),"")</f>
        <v/>
      </c>
    </row>
    <row r="206" spans="1:25">
      <c r="A206" s="1"/>
      <c r="G206" s="16"/>
      <c r="H206" s="16"/>
      <c r="K206" s="2"/>
      <c r="L206" s="2"/>
      <c r="V206" t="str">
        <f>IF(R206&lt;&gt;"",VLOOKUP($R206,'spp. code_DO NOT DELETE'!$A:$E,2,FALSE),"")</f>
        <v/>
      </c>
      <c r="W206" t="str">
        <f>IF(R206&lt;&gt;"",VLOOKUP(R206,'spp. code_DO NOT DELETE'!$A:$E,3,FALSE),"")</f>
        <v/>
      </c>
      <c r="X206" t="str">
        <f>IF(R206&lt;&gt;"",VLOOKUP(R206,'spp. code_DO NOT DELETE'!$A:$E,4,FALSE),"")</f>
        <v/>
      </c>
      <c r="Y206" t="str">
        <f>IF(R206&lt;&gt;"",VLOOKUP(R206,'spp. code_DO NOT DELETE'!$A:$E,5,FALSE),"")</f>
        <v/>
      </c>
    </row>
    <row r="207" spans="1:25">
      <c r="A207" s="1"/>
      <c r="G207" s="16"/>
      <c r="H207" s="16"/>
      <c r="K207" s="2"/>
      <c r="L207" s="2"/>
      <c r="V207" t="str">
        <f>IF(R207&lt;&gt;"",VLOOKUP($R207,'spp. code_DO NOT DELETE'!$A:$E,2,FALSE),"")</f>
        <v/>
      </c>
      <c r="W207" t="str">
        <f>IF(R207&lt;&gt;"",VLOOKUP(R207,'spp. code_DO NOT DELETE'!$A:$E,3,FALSE),"")</f>
        <v/>
      </c>
      <c r="X207" t="str">
        <f>IF(R207&lt;&gt;"",VLOOKUP(R207,'spp. code_DO NOT DELETE'!$A:$E,4,FALSE),"")</f>
        <v/>
      </c>
      <c r="Y207" t="str">
        <f>IF(R207&lt;&gt;"",VLOOKUP(R207,'spp. code_DO NOT DELETE'!$A:$E,5,FALSE),"")</f>
        <v/>
      </c>
    </row>
    <row r="208" spans="1:25">
      <c r="A208" s="1"/>
      <c r="G208" s="16"/>
      <c r="H208" s="16"/>
      <c r="K208" s="2"/>
      <c r="L208" s="2"/>
      <c r="V208" t="str">
        <f>IF(R208&lt;&gt;"",VLOOKUP($R208,'spp. code_DO NOT DELETE'!$A:$E,2,FALSE),"")</f>
        <v/>
      </c>
      <c r="W208" t="str">
        <f>IF(R208&lt;&gt;"",VLOOKUP(R208,'spp. code_DO NOT DELETE'!$A:$E,3,FALSE),"")</f>
        <v/>
      </c>
      <c r="X208" t="str">
        <f>IF(R208&lt;&gt;"",VLOOKUP(R208,'spp. code_DO NOT DELETE'!$A:$E,4,FALSE),"")</f>
        <v/>
      </c>
      <c r="Y208" t="str">
        <f>IF(R208&lt;&gt;"",VLOOKUP(R208,'spp. code_DO NOT DELETE'!$A:$E,5,FALSE),"")</f>
        <v/>
      </c>
    </row>
    <row r="209" spans="1:25">
      <c r="A209" s="1"/>
      <c r="G209" s="16"/>
      <c r="H209" s="16"/>
      <c r="K209" s="2"/>
      <c r="L209" s="2"/>
      <c r="V209" t="str">
        <f>IF(R209&lt;&gt;"",VLOOKUP($R209,'spp. code_DO NOT DELETE'!$A:$E,2,FALSE),"")</f>
        <v/>
      </c>
      <c r="W209" t="str">
        <f>IF(R209&lt;&gt;"",VLOOKUP(R209,'spp. code_DO NOT DELETE'!$A:$E,3,FALSE),"")</f>
        <v/>
      </c>
      <c r="X209" t="str">
        <f>IF(R209&lt;&gt;"",VLOOKUP(R209,'spp. code_DO NOT DELETE'!$A:$E,4,FALSE),"")</f>
        <v/>
      </c>
      <c r="Y209" t="str">
        <f>IF(R209&lt;&gt;"",VLOOKUP(R209,'spp. code_DO NOT DELETE'!$A:$E,5,FALSE),"")</f>
        <v/>
      </c>
    </row>
    <row r="210" spans="1:25">
      <c r="A210" s="1"/>
      <c r="G210" s="16"/>
      <c r="H210" s="16"/>
      <c r="K210" s="2"/>
      <c r="L210" s="2"/>
      <c r="V210" t="str">
        <f>IF(R210&lt;&gt;"",VLOOKUP($R210,'spp. code_DO NOT DELETE'!$A:$E,2,FALSE),"")</f>
        <v/>
      </c>
      <c r="W210" t="str">
        <f>IF(R210&lt;&gt;"",VLOOKUP(R210,'spp. code_DO NOT DELETE'!$A:$E,3,FALSE),"")</f>
        <v/>
      </c>
      <c r="X210" t="str">
        <f>IF(R210&lt;&gt;"",VLOOKUP(R210,'spp. code_DO NOT DELETE'!$A:$E,4,FALSE),"")</f>
        <v/>
      </c>
      <c r="Y210" t="str">
        <f>IF(R210&lt;&gt;"",VLOOKUP(R210,'spp. code_DO NOT DELETE'!$A:$E,5,FALSE),"")</f>
        <v/>
      </c>
    </row>
    <row r="211" spans="1:25">
      <c r="A211" s="1"/>
      <c r="G211" s="16"/>
      <c r="H211" s="16"/>
      <c r="K211" s="2"/>
      <c r="L211" s="2"/>
      <c r="V211" t="str">
        <f>IF(R211&lt;&gt;"",VLOOKUP($R211,'spp. code_DO NOT DELETE'!$A:$E,2,FALSE),"")</f>
        <v/>
      </c>
      <c r="W211" t="str">
        <f>IF(R211&lt;&gt;"",VLOOKUP(R211,'spp. code_DO NOT DELETE'!$A:$E,3,FALSE),"")</f>
        <v/>
      </c>
      <c r="X211" t="str">
        <f>IF(R211&lt;&gt;"",VLOOKUP(R211,'spp. code_DO NOT DELETE'!$A:$E,4,FALSE),"")</f>
        <v/>
      </c>
      <c r="Y211" t="str">
        <f>IF(R211&lt;&gt;"",VLOOKUP(R211,'spp. code_DO NOT DELETE'!$A:$E,5,FALSE),"")</f>
        <v/>
      </c>
    </row>
    <row r="212" spans="1:25">
      <c r="A212" s="1"/>
      <c r="G212" s="16"/>
      <c r="H212" s="16"/>
      <c r="K212" s="2"/>
      <c r="L212" s="2"/>
      <c r="V212" t="str">
        <f>IF(R212&lt;&gt;"",VLOOKUP($R212,'spp. code_DO NOT DELETE'!$A:$E,2,FALSE),"")</f>
        <v/>
      </c>
      <c r="W212" t="str">
        <f>IF(R212&lt;&gt;"",VLOOKUP(R212,'spp. code_DO NOT DELETE'!$A:$E,3,FALSE),"")</f>
        <v/>
      </c>
      <c r="X212" t="str">
        <f>IF(R212&lt;&gt;"",VLOOKUP(R212,'spp. code_DO NOT DELETE'!$A:$E,4,FALSE),"")</f>
        <v/>
      </c>
      <c r="Y212" t="str">
        <f>IF(R212&lt;&gt;"",VLOOKUP(R212,'spp. code_DO NOT DELETE'!$A:$E,5,FALSE),"")</f>
        <v/>
      </c>
    </row>
    <row r="213" spans="1:25">
      <c r="A213" s="1"/>
      <c r="G213" s="16"/>
      <c r="H213" s="16"/>
      <c r="K213" s="2"/>
      <c r="L213" s="2"/>
      <c r="V213" t="str">
        <f>IF(R213&lt;&gt;"",VLOOKUP($R213,'spp. code_DO NOT DELETE'!$A:$E,2,FALSE),"")</f>
        <v/>
      </c>
      <c r="W213" t="str">
        <f>IF(R213&lt;&gt;"",VLOOKUP(R213,'spp. code_DO NOT DELETE'!$A:$E,3,FALSE),"")</f>
        <v/>
      </c>
      <c r="X213" t="str">
        <f>IF(R213&lt;&gt;"",VLOOKUP(R213,'spp. code_DO NOT DELETE'!$A:$E,4,FALSE),"")</f>
        <v/>
      </c>
      <c r="Y213" t="str">
        <f>IF(R213&lt;&gt;"",VLOOKUP(R213,'spp. code_DO NOT DELETE'!$A:$E,5,FALSE),"")</f>
        <v/>
      </c>
    </row>
    <row r="214" spans="1:25">
      <c r="A214" s="1"/>
      <c r="G214" s="16"/>
      <c r="H214" s="16"/>
      <c r="K214" s="2"/>
      <c r="L214" s="2"/>
      <c r="V214" t="str">
        <f>IF(R214&lt;&gt;"",VLOOKUP($R214,'spp. code_DO NOT DELETE'!$A:$E,2,FALSE),"")</f>
        <v/>
      </c>
      <c r="W214" t="str">
        <f>IF(R214&lt;&gt;"",VLOOKUP(R214,'spp. code_DO NOT DELETE'!$A:$E,3,FALSE),"")</f>
        <v/>
      </c>
      <c r="X214" t="str">
        <f>IF(R214&lt;&gt;"",VLOOKUP(R214,'spp. code_DO NOT DELETE'!$A:$E,4,FALSE),"")</f>
        <v/>
      </c>
      <c r="Y214" t="str">
        <f>IF(R214&lt;&gt;"",VLOOKUP(R214,'spp. code_DO NOT DELETE'!$A:$E,5,FALSE),"")</f>
        <v/>
      </c>
    </row>
    <row r="215" spans="1:25">
      <c r="A215" s="1"/>
      <c r="G215" s="16"/>
      <c r="H215" s="16"/>
      <c r="K215" s="2"/>
      <c r="L215" s="2"/>
      <c r="V215" t="str">
        <f>IF(R215&lt;&gt;"",VLOOKUP($R215,'spp. code_DO NOT DELETE'!$A:$E,2,FALSE),"")</f>
        <v/>
      </c>
      <c r="W215" t="str">
        <f>IF(R215&lt;&gt;"",VLOOKUP(R215,'spp. code_DO NOT DELETE'!$A:$E,3,FALSE),"")</f>
        <v/>
      </c>
      <c r="X215" t="str">
        <f>IF(R215&lt;&gt;"",VLOOKUP(R215,'spp. code_DO NOT DELETE'!$A:$E,4,FALSE),"")</f>
        <v/>
      </c>
      <c r="Y215" t="str">
        <f>IF(R215&lt;&gt;"",VLOOKUP(R215,'spp. code_DO NOT DELETE'!$A:$E,5,FALSE),"")</f>
        <v/>
      </c>
    </row>
    <row r="216" spans="1:25">
      <c r="A216" s="1"/>
      <c r="G216" s="16"/>
      <c r="H216" s="16"/>
      <c r="K216" s="2"/>
      <c r="L216" s="2"/>
      <c r="V216" t="str">
        <f>IF(R216&lt;&gt;"",VLOOKUP($R216,'spp. code_DO NOT DELETE'!$A:$E,2,FALSE),"")</f>
        <v/>
      </c>
      <c r="W216" t="str">
        <f>IF(R216&lt;&gt;"",VLOOKUP(R216,'spp. code_DO NOT DELETE'!$A:$E,3,FALSE),"")</f>
        <v/>
      </c>
      <c r="X216" t="str">
        <f>IF(R216&lt;&gt;"",VLOOKUP(R216,'spp. code_DO NOT DELETE'!$A:$E,4,FALSE),"")</f>
        <v/>
      </c>
      <c r="Y216" t="str">
        <f>IF(R216&lt;&gt;"",VLOOKUP(R216,'spp. code_DO NOT DELETE'!$A:$E,5,FALSE),"")</f>
        <v/>
      </c>
    </row>
    <row r="217" spans="1:25">
      <c r="A217" s="1"/>
      <c r="G217" s="16"/>
      <c r="H217" s="16"/>
      <c r="K217" s="2"/>
      <c r="L217" s="2"/>
      <c r="V217" t="str">
        <f>IF(R217&lt;&gt;"",VLOOKUP($R217,'spp. code_DO NOT DELETE'!$A:$E,2,FALSE),"")</f>
        <v/>
      </c>
      <c r="W217" t="str">
        <f>IF(R217&lt;&gt;"",VLOOKUP(R217,'spp. code_DO NOT DELETE'!$A:$E,3,FALSE),"")</f>
        <v/>
      </c>
      <c r="X217" t="str">
        <f>IF(R217&lt;&gt;"",VLOOKUP(R217,'spp. code_DO NOT DELETE'!$A:$E,4,FALSE),"")</f>
        <v/>
      </c>
      <c r="Y217" t="str">
        <f>IF(R217&lt;&gt;"",VLOOKUP(R217,'spp. code_DO NOT DELETE'!$A:$E,5,FALSE),"")</f>
        <v/>
      </c>
    </row>
    <row r="218" spans="1:25">
      <c r="A218" s="1"/>
      <c r="G218" s="16"/>
      <c r="H218" s="16"/>
      <c r="K218" s="2"/>
      <c r="L218" s="2"/>
      <c r="V218" t="str">
        <f>IF(R218&lt;&gt;"",VLOOKUP($R218,'spp. code_DO NOT DELETE'!$A:$E,2,FALSE),"")</f>
        <v/>
      </c>
      <c r="W218" t="str">
        <f>IF(R218&lt;&gt;"",VLOOKUP(R218,'spp. code_DO NOT DELETE'!$A:$E,3,FALSE),"")</f>
        <v/>
      </c>
      <c r="X218" t="str">
        <f>IF(R218&lt;&gt;"",VLOOKUP(R218,'spp. code_DO NOT DELETE'!$A:$E,4,FALSE),"")</f>
        <v/>
      </c>
      <c r="Y218" t="str">
        <f>IF(R218&lt;&gt;"",VLOOKUP(R218,'spp. code_DO NOT DELETE'!$A:$E,5,FALSE),"")</f>
        <v/>
      </c>
    </row>
    <row r="219" spans="1:25">
      <c r="A219" s="1"/>
      <c r="G219" s="16"/>
      <c r="H219" s="16"/>
      <c r="K219" s="2"/>
      <c r="L219" s="2"/>
      <c r="V219" t="str">
        <f>IF(R219&lt;&gt;"",VLOOKUP($R219,'spp. code_DO NOT DELETE'!$A:$E,2,FALSE),"")</f>
        <v/>
      </c>
      <c r="W219" t="str">
        <f>IF(R219&lt;&gt;"",VLOOKUP(R219,'spp. code_DO NOT DELETE'!$A:$E,3,FALSE),"")</f>
        <v/>
      </c>
      <c r="X219" t="str">
        <f>IF(R219&lt;&gt;"",VLOOKUP(R219,'spp. code_DO NOT DELETE'!$A:$E,4,FALSE),"")</f>
        <v/>
      </c>
      <c r="Y219" t="str">
        <f>IF(R219&lt;&gt;"",VLOOKUP(R219,'spp. code_DO NOT DELETE'!$A:$E,5,FALSE),"")</f>
        <v/>
      </c>
    </row>
    <row r="220" spans="1:25">
      <c r="A220" s="1"/>
      <c r="G220" s="16"/>
      <c r="H220" s="16"/>
      <c r="K220" s="2"/>
      <c r="L220" s="2"/>
      <c r="V220" t="str">
        <f>IF(R220&lt;&gt;"",VLOOKUP($R220,'spp. code_DO NOT DELETE'!$A:$E,2,FALSE),"")</f>
        <v/>
      </c>
      <c r="W220" t="str">
        <f>IF(R220&lt;&gt;"",VLOOKUP(R220,'spp. code_DO NOT DELETE'!$A:$E,3,FALSE),"")</f>
        <v/>
      </c>
      <c r="X220" t="str">
        <f>IF(R220&lt;&gt;"",VLOOKUP(R220,'spp. code_DO NOT DELETE'!$A:$E,4,FALSE),"")</f>
        <v/>
      </c>
      <c r="Y220" t="str">
        <f>IF(R220&lt;&gt;"",VLOOKUP(R220,'spp. code_DO NOT DELETE'!$A:$E,5,FALSE),"")</f>
        <v/>
      </c>
    </row>
    <row r="221" spans="1:25">
      <c r="A221" s="1"/>
      <c r="G221" s="16"/>
      <c r="H221" s="16"/>
      <c r="K221" s="2"/>
      <c r="L221" s="2"/>
      <c r="V221" t="str">
        <f>IF(R221&lt;&gt;"",VLOOKUP($R221,'spp. code_DO NOT DELETE'!$A:$E,2,FALSE),"")</f>
        <v/>
      </c>
      <c r="W221" t="str">
        <f>IF(R221&lt;&gt;"",VLOOKUP(R221,'spp. code_DO NOT DELETE'!$A:$E,3,FALSE),"")</f>
        <v/>
      </c>
      <c r="X221" t="str">
        <f>IF(R221&lt;&gt;"",VLOOKUP(R221,'spp. code_DO NOT DELETE'!$A:$E,4,FALSE),"")</f>
        <v/>
      </c>
      <c r="Y221" t="str">
        <f>IF(R221&lt;&gt;"",VLOOKUP(R221,'spp. code_DO NOT DELETE'!$A:$E,5,FALSE),"")</f>
        <v/>
      </c>
    </row>
    <row r="222" spans="1:25">
      <c r="A222" s="1"/>
      <c r="G222" s="16"/>
      <c r="H222" s="16"/>
      <c r="K222" s="2"/>
      <c r="L222" s="2"/>
      <c r="V222" t="str">
        <f>IF(R222&lt;&gt;"",VLOOKUP($R222,'spp. code_DO NOT DELETE'!$A:$E,2,FALSE),"")</f>
        <v/>
      </c>
      <c r="W222" t="str">
        <f>IF(R222&lt;&gt;"",VLOOKUP(R222,'spp. code_DO NOT DELETE'!$A:$E,3,FALSE),"")</f>
        <v/>
      </c>
      <c r="X222" t="str">
        <f>IF(R222&lt;&gt;"",VLOOKUP(R222,'spp. code_DO NOT DELETE'!$A:$E,4,FALSE),"")</f>
        <v/>
      </c>
      <c r="Y222" t="str">
        <f>IF(R222&lt;&gt;"",VLOOKUP(R222,'spp. code_DO NOT DELETE'!$A:$E,5,FALSE),"")</f>
        <v/>
      </c>
    </row>
    <row r="223" spans="1:25">
      <c r="A223" s="1"/>
      <c r="G223" s="16"/>
      <c r="H223" s="16"/>
      <c r="K223" s="2"/>
      <c r="L223" s="2"/>
      <c r="V223" t="str">
        <f>IF(R223&lt;&gt;"",VLOOKUP($R223,'spp. code_DO NOT DELETE'!$A:$E,2,FALSE),"")</f>
        <v/>
      </c>
      <c r="W223" t="str">
        <f>IF(R223&lt;&gt;"",VLOOKUP(R223,'spp. code_DO NOT DELETE'!$A:$E,3,FALSE),"")</f>
        <v/>
      </c>
      <c r="X223" t="str">
        <f>IF(R223&lt;&gt;"",VLOOKUP(R223,'spp. code_DO NOT DELETE'!$A:$E,4,FALSE),"")</f>
        <v/>
      </c>
      <c r="Y223" t="str">
        <f>IF(R223&lt;&gt;"",VLOOKUP(R223,'spp. code_DO NOT DELETE'!$A:$E,5,FALSE),"")</f>
        <v/>
      </c>
    </row>
    <row r="224" spans="1:25">
      <c r="A224" s="1"/>
      <c r="G224" s="16"/>
      <c r="H224" s="16"/>
      <c r="K224" s="2"/>
      <c r="L224" s="2"/>
      <c r="V224" t="str">
        <f>IF(R224&lt;&gt;"",VLOOKUP($R224,'spp. code_DO NOT DELETE'!$A:$E,2,FALSE),"")</f>
        <v/>
      </c>
      <c r="W224" t="str">
        <f>IF(R224&lt;&gt;"",VLOOKUP(R224,'spp. code_DO NOT DELETE'!$A:$E,3,FALSE),"")</f>
        <v/>
      </c>
      <c r="X224" t="str">
        <f>IF(R224&lt;&gt;"",VLOOKUP(R224,'spp. code_DO NOT DELETE'!$A:$E,4,FALSE),"")</f>
        <v/>
      </c>
      <c r="Y224" t="str">
        <f>IF(R224&lt;&gt;"",VLOOKUP(R224,'spp. code_DO NOT DELETE'!$A:$E,5,FALSE),"")</f>
        <v/>
      </c>
    </row>
    <row r="225" spans="1:25">
      <c r="A225" s="1"/>
      <c r="G225" s="16"/>
      <c r="H225" s="16"/>
      <c r="K225" s="2"/>
      <c r="L225" s="2"/>
      <c r="V225" t="str">
        <f>IF(R225&lt;&gt;"",VLOOKUP($R225,'spp. code_DO NOT DELETE'!$A:$E,2,FALSE),"")</f>
        <v/>
      </c>
      <c r="W225" t="str">
        <f>IF(R225&lt;&gt;"",VLOOKUP(R225,'spp. code_DO NOT DELETE'!$A:$E,3,FALSE),"")</f>
        <v/>
      </c>
      <c r="X225" t="str">
        <f>IF(R225&lt;&gt;"",VLOOKUP(R225,'spp. code_DO NOT DELETE'!$A:$E,4,FALSE),"")</f>
        <v/>
      </c>
      <c r="Y225" t="str">
        <f>IF(R225&lt;&gt;"",VLOOKUP(R225,'spp. code_DO NOT DELETE'!$A:$E,5,FALSE),"")</f>
        <v/>
      </c>
    </row>
    <row r="226" spans="1:25">
      <c r="A226" s="1"/>
      <c r="G226" s="16"/>
      <c r="H226" s="16"/>
      <c r="K226" s="2"/>
      <c r="L226" s="2"/>
      <c r="V226" t="str">
        <f>IF(R226&lt;&gt;"",VLOOKUP($R226,'spp. code_DO NOT DELETE'!$A:$E,2,FALSE),"")</f>
        <v/>
      </c>
      <c r="W226" t="str">
        <f>IF(R226&lt;&gt;"",VLOOKUP(R226,'spp. code_DO NOT DELETE'!$A:$E,3,FALSE),"")</f>
        <v/>
      </c>
      <c r="X226" t="str">
        <f>IF(R226&lt;&gt;"",VLOOKUP(R226,'spp. code_DO NOT DELETE'!$A:$E,4,FALSE),"")</f>
        <v/>
      </c>
      <c r="Y226" t="str">
        <f>IF(R226&lt;&gt;"",VLOOKUP(R226,'spp. code_DO NOT DELETE'!$A:$E,5,FALSE),"")</f>
        <v/>
      </c>
    </row>
    <row r="227" spans="1:25">
      <c r="A227" s="1"/>
      <c r="G227" s="16"/>
      <c r="H227" s="16"/>
      <c r="K227" s="2"/>
      <c r="L227" s="2"/>
      <c r="V227" t="str">
        <f>IF(R227&lt;&gt;"",VLOOKUP($R227,'spp. code_DO NOT DELETE'!$A:$E,2,FALSE),"")</f>
        <v/>
      </c>
      <c r="W227" t="str">
        <f>IF(R227&lt;&gt;"",VLOOKUP(R227,'spp. code_DO NOT DELETE'!$A:$E,3,FALSE),"")</f>
        <v/>
      </c>
      <c r="X227" t="str">
        <f>IF(R227&lt;&gt;"",VLOOKUP(R227,'spp. code_DO NOT DELETE'!$A:$E,4,FALSE),"")</f>
        <v/>
      </c>
      <c r="Y227" t="str">
        <f>IF(R227&lt;&gt;"",VLOOKUP(R227,'spp. code_DO NOT DELETE'!$A:$E,5,FALSE),"")</f>
        <v/>
      </c>
    </row>
    <row r="228" spans="1:25">
      <c r="A228" s="1"/>
      <c r="G228" s="16"/>
      <c r="H228" s="16"/>
      <c r="K228" s="2"/>
      <c r="L228" s="2"/>
      <c r="V228" t="str">
        <f>IF(R228&lt;&gt;"",VLOOKUP($R228,'spp. code_DO NOT DELETE'!$A:$E,2,FALSE),"")</f>
        <v/>
      </c>
      <c r="W228" t="str">
        <f>IF(R228&lt;&gt;"",VLOOKUP(R228,'spp. code_DO NOT DELETE'!$A:$E,3,FALSE),"")</f>
        <v/>
      </c>
      <c r="X228" t="str">
        <f>IF(R228&lt;&gt;"",VLOOKUP(R228,'spp. code_DO NOT DELETE'!$A:$E,4,FALSE),"")</f>
        <v/>
      </c>
      <c r="Y228" t="str">
        <f>IF(R228&lt;&gt;"",VLOOKUP(R228,'spp. code_DO NOT DELETE'!$A:$E,5,FALSE),"")</f>
        <v/>
      </c>
    </row>
    <row r="229" spans="1:25">
      <c r="A229" s="1"/>
      <c r="G229" s="16"/>
      <c r="H229" s="16"/>
      <c r="K229" s="2"/>
      <c r="L229" s="2"/>
      <c r="V229" t="str">
        <f>IF(R229&lt;&gt;"",VLOOKUP($R229,'spp. code_DO NOT DELETE'!$A:$E,2,FALSE),"")</f>
        <v/>
      </c>
      <c r="W229" t="str">
        <f>IF(R229&lt;&gt;"",VLOOKUP(R229,'spp. code_DO NOT DELETE'!$A:$E,3,FALSE),"")</f>
        <v/>
      </c>
      <c r="X229" t="str">
        <f>IF(R229&lt;&gt;"",VLOOKUP(R229,'spp. code_DO NOT DELETE'!$A:$E,4,FALSE),"")</f>
        <v/>
      </c>
      <c r="Y229" t="str">
        <f>IF(R229&lt;&gt;"",VLOOKUP(R229,'spp. code_DO NOT DELETE'!$A:$E,5,FALSE),"")</f>
        <v/>
      </c>
    </row>
    <row r="230" spans="1:25">
      <c r="A230" s="1"/>
      <c r="G230" s="16"/>
      <c r="H230" s="16"/>
      <c r="K230" s="2"/>
      <c r="L230" s="2"/>
      <c r="V230" t="str">
        <f>IF(R230&lt;&gt;"",VLOOKUP($R230,'spp. code_DO NOT DELETE'!$A:$E,2,FALSE),"")</f>
        <v/>
      </c>
      <c r="W230" t="str">
        <f>IF(R230&lt;&gt;"",VLOOKUP(R230,'spp. code_DO NOT DELETE'!$A:$E,3,FALSE),"")</f>
        <v/>
      </c>
      <c r="X230" t="str">
        <f>IF(R230&lt;&gt;"",VLOOKUP(R230,'spp. code_DO NOT DELETE'!$A:$E,4,FALSE),"")</f>
        <v/>
      </c>
      <c r="Y230" t="str">
        <f>IF(R230&lt;&gt;"",VLOOKUP(R230,'spp. code_DO NOT DELETE'!$A:$E,5,FALSE),"")</f>
        <v/>
      </c>
    </row>
    <row r="231" spans="1:25">
      <c r="A231" s="1"/>
      <c r="G231" s="16"/>
      <c r="H231" s="16"/>
      <c r="K231" s="2"/>
      <c r="L231" s="2"/>
      <c r="V231" t="str">
        <f>IF(R231&lt;&gt;"",VLOOKUP($R231,'spp. code_DO NOT DELETE'!$A:$E,2,FALSE),"")</f>
        <v/>
      </c>
      <c r="W231" t="str">
        <f>IF(R231&lt;&gt;"",VLOOKUP(R231,'spp. code_DO NOT DELETE'!$A:$E,3,FALSE),"")</f>
        <v/>
      </c>
      <c r="X231" t="str">
        <f>IF(R231&lt;&gt;"",VLOOKUP(R231,'spp. code_DO NOT DELETE'!$A:$E,4,FALSE),"")</f>
        <v/>
      </c>
      <c r="Y231" t="str">
        <f>IF(R231&lt;&gt;"",VLOOKUP(R231,'spp. code_DO NOT DELETE'!$A:$E,5,FALSE),"")</f>
        <v/>
      </c>
    </row>
    <row r="232" spans="1:25">
      <c r="A232" s="1"/>
      <c r="G232" s="16"/>
      <c r="H232" s="16"/>
      <c r="K232" s="2"/>
      <c r="L232" s="2"/>
      <c r="V232" t="str">
        <f>IF(R232&lt;&gt;"",VLOOKUP($R232,'spp. code_DO NOT DELETE'!$A:$E,2,FALSE),"")</f>
        <v/>
      </c>
      <c r="W232" t="str">
        <f>IF(R232&lt;&gt;"",VLOOKUP(R232,'spp. code_DO NOT DELETE'!$A:$E,3,FALSE),"")</f>
        <v/>
      </c>
      <c r="X232" t="str">
        <f>IF(R232&lt;&gt;"",VLOOKUP(R232,'spp. code_DO NOT DELETE'!$A:$E,4,FALSE),"")</f>
        <v/>
      </c>
      <c r="Y232" t="str">
        <f>IF(R232&lt;&gt;"",VLOOKUP(R232,'spp. code_DO NOT DELETE'!$A:$E,5,FALSE),"")</f>
        <v/>
      </c>
    </row>
    <row r="233" spans="1:25">
      <c r="A233" s="1"/>
      <c r="G233" s="16"/>
      <c r="H233" s="16"/>
      <c r="K233" s="2"/>
      <c r="L233" s="2"/>
      <c r="V233" t="str">
        <f>IF(R233&lt;&gt;"",VLOOKUP($R233,'spp. code_DO NOT DELETE'!$A:$E,2,FALSE),"")</f>
        <v/>
      </c>
      <c r="W233" t="str">
        <f>IF(R233&lt;&gt;"",VLOOKUP(R233,'spp. code_DO NOT DELETE'!$A:$E,3,FALSE),"")</f>
        <v/>
      </c>
      <c r="X233" t="str">
        <f>IF(R233&lt;&gt;"",VLOOKUP(R233,'spp. code_DO NOT DELETE'!$A:$E,4,FALSE),"")</f>
        <v/>
      </c>
      <c r="Y233" t="str">
        <f>IF(R233&lt;&gt;"",VLOOKUP(R233,'spp. code_DO NOT DELETE'!$A:$E,5,FALSE),"")</f>
        <v/>
      </c>
    </row>
    <row r="234" spans="1:25">
      <c r="A234" s="1"/>
      <c r="G234" s="16"/>
      <c r="H234" s="16"/>
      <c r="K234" s="2"/>
      <c r="L234" s="2"/>
      <c r="V234" t="str">
        <f>IF(R234&lt;&gt;"",VLOOKUP($R234,'spp. code_DO NOT DELETE'!$A:$E,2,FALSE),"")</f>
        <v/>
      </c>
      <c r="W234" t="str">
        <f>IF(R234&lt;&gt;"",VLOOKUP(R234,'spp. code_DO NOT DELETE'!$A:$E,3,FALSE),"")</f>
        <v/>
      </c>
      <c r="X234" t="str">
        <f>IF(R234&lt;&gt;"",VLOOKUP(R234,'spp. code_DO NOT DELETE'!$A:$E,4,FALSE),"")</f>
        <v/>
      </c>
      <c r="Y234" t="str">
        <f>IF(R234&lt;&gt;"",VLOOKUP(R234,'spp. code_DO NOT DELETE'!$A:$E,5,FALSE),"")</f>
        <v/>
      </c>
    </row>
    <row r="235" spans="1:25">
      <c r="A235" s="1"/>
      <c r="G235" s="16"/>
      <c r="H235" s="16"/>
      <c r="K235" s="2"/>
      <c r="L235" s="2"/>
      <c r="V235" t="str">
        <f>IF(R235&lt;&gt;"",VLOOKUP($R235,'spp. code_DO NOT DELETE'!$A:$E,2,FALSE),"")</f>
        <v/>
      </c>
      <c r="W235" t="str">
        <f>IF(R235&lt;&gt;"",VLOOKUP(R235,'spp. code_DO NOT DELETE'!$A:$E,3,FALSE),"")</f>
        <v/>
      </c>
      <c r="X235" t="str">
        <f>IF(R235&lt;&gt;"",VLOOKUP(R235,'spp. code_DO NOT DELETE'!$A:$E,4,FALSE),"")</f>
        <v/>
      </c>
      <c r="Y235" t="str">
        <f>IF(R235&lt;&gt;"",VLOOKUP(R235,'spp. code_DO NOT DELETE'!$A:$E,5,FALSE),"")</f>
        <v/>
      </c>
    </row>
    <row r="236" spans="1:25">
      <c r="A236" s="1"/>
      <c r="G236" s="16"/>
      <c r="H236" s="16"/>
      <c r="K236" s="2"/>
      <c r="L236" s="2"/>
      <c r="V236" t="str">
        <f>IF(R236&lt;&gt;"",VLOOKUP($R236,'spp. code_DO NOT DELETE'!$A:$E,2,FALSE),"")</f>
        <v/>
      </c>
      <c r="W236" t="str">
        <f>IF(R236&lt;&gt;"",VLOOKUP(R236,'spp. code_DO NOT DELETE'!$A:$E,3,FALSE),"")</f>
        <v/>
      </c>
      <c r="X236" t="str">
        <f>IF(R236&lt;&gt;"",VLOOKUP(R236,'spp. code_DO NOT DELETE'!$A:$E,4,FALSE),"")</f>
        <v/>
      </c>
      <c r="Y236" t="str">
        <f>IF(R236&lt;&gt;"",VLOOKUP(R236,'spp. code_DO NOT DELETE'!$A:$E,5,FALSE),"")</f>
        <v/>
      </c>
    </row>
    <row r="237" spans="1:25">
      <c r="A237" s="1"/>
      <c r="G237" s="16"/>
      <c r="H237" s="16"/>
      <c r="K237" s="2"/>
      <c r="L237" s="2"/>
      <c r="V237" t="str">
        <f>IF(R237&lt;&gt;"",VLOOKUP($R237,'spp. code_DO NOT DELETE'!$A:$E,2,FALSE),"")</f>
        <v/>
      </c>
      <c r="W237" t="str">
        <f>IF(R237&lt;&gt;"",VLOOKUP(R237,'spp. code_DO NOT DELETE'!$A:$E,3,FALSE),"")</f>
        <v/>
      </c>
      <c r="X237" t="str">
        <f>IF(R237&lt;&gt;"",VLOOKUP(R237,'spp. code_DO NOT DELETE'!$A:$E,4,FALSE),"")</f>
        <v/>
      </c>
      <c r="Y237" t="str">
        <f>IF(R237&lt;&gt;"",VLOOKUP(R237,'spp. code_DO NOT DELETE'!$A:$E,5,FALSE),"")</f>
        <v/>
      </c>
    </row>
    <row r="238" spans="1:25">
      <c r="A238" s="1"/>
      <c r="G238" s="16"/>
      <c r="H238" s="16"/>
      <c r="K238" s="2"/>
      <c r="L238" s="2"/>
      <c r="V238" t="str">
        <f>IF(R238&lt;&gt;"",VLOOKUP($R238,'spp. code_DO NOT DELETE'!$A:$E,2,FALSE),"")</f>
        <v/>
      </c>
      <c r="W238" t="str">
        <f>IF(R238&lt;&gt;"",VLOOKUP(R238,'spp. code_DO NOT DELETE'!$A:$E,3,FALSE),"")</f>
        <v/>
      </c>
      <c r="X238" t="str">
        <f>IF(R238&lt;&gt;"",VLOOKUP(R238,'spp. code_DO NOT DELETE'!$A:$E,4,FALSE),"")</f>
        <v/>
      </c>
      <c r="Y238" t="str">
        <f>IF(R238&lt;&gt;"",VLOOKUP(R238,'spp. code_DO NOT DELETE'!$A:$E,5,FALSE),"")</f>
        <v/>
      </c>
    </row>
    <row r="239" spans="1:25">
      <c r="A239" s="1"/>
      <c r="G239" s="16"/>
      <c r="H239" s="16"/>
      <c r="K239" s="2"/>
      <c r="L239" s="2"/>
      <c r="V239" t="str">
        <f>IF(R239&lt;&gt;"",VLOOKUP($R239,'spp. code_DO NOT DELETE'!$A:$E,2,FALSE),"")</f>
        <v/>
      </c>
      <c r="W239" t="str">
        <f>IF(R239&lt;&gt;"",VLOOKUP(R239,'spp. code_DO NOT DELETE'!$A:$E,3,FALSE),"")</f>
        <v/>
      </c>
      <c r="X239" t="str">
        <f>IF(R239&lt;&gt;"",VLOOKUP(R239,'spp. code_DO NOT DELETE'!$A:$E,4,FALSE),"")</f>
        <v/>
      </c>
      <c r="Y239" t="str">
        <f>IF(R239&lt;&gt;"",VLOOKUP(R239,'spp. code_DO NOT DELETE'!$A:$E,5,FALSE),"")</f>
        <v/>
      </c>
    </row>
    <row r="240" spans="1:25">
      <c r="A240" s="1"/>
      <c r="G240" s="16"/>
      <c r="H240" s="16"/>
      <c r="K240" s="2"/>
      <c r="L240" s="2"/>
      <c r="V240" t="str">
        <f>IF(R240&lt;&gt;"",VLOOKUP($R240,'spp. code_DO NOT DELETE'!$A:$E,2,FALSE),"")</f>
        <v/>
      </c>
      <c r="W240" t="str">
        <f>IF(R240&lt;&gt;"",VLOOKUP(R240,'spp. code_DO NOT DELETE'!$A:$E,3,FALSE),"")</f>
        <v/>
      </c>
      <c r="X240" t="str">
        <f>IF(R240&lt;&gt;"",VLOOKUP(R240,'spp. code_DO NOT DELETE'!$A:$E,4,FALSE),"")</f>
        <v/>
      </c>
      <c r="Y240" t="str">
        <f>IF(R240&lt;&gt;"",VLOOKUP(R240,'spp. code_DO NOT DELETE'!$A:$E,5,FALSE),"")</f>
        <v/>
      </c>
    </row>
    <row r="241" spans="1:25">
      <c r="A241" s="1"/>
      <c r="G241" s="16"/>
      <c r="H241" s="16"/>
      <c r="K241" s="2"/>
      <c r="L241" s="2"/>
      <c r="V241" t="str">
        <f>IF(R241&lt;&gt;"",VLOOKUP($R241,'spp. code_DO NOT DELETE'!$A:$E,2,FALSE),"")</f>
        <v/>
      </c>
      <c r="W241" t="str">
        <f>IF(R241&lt;&gt;"",VLOOKUP(R241,'spp. code_DO NOT DELETE'!$A:$E,3,FALSE),"")</f>
        <v/>
      </c>
      <c r="X241" t="str">
        <f>IF(R241&lt;&gt;"",VLOOKUP(R241,'spp. code_DO NOT DELETE'!$A:$E,4,FALSE),"")</f>
        <v/>
      </c>
      <c r="Y241" t="str">
        <f>IF(R241&lt;&gt;"",VLOOKUP(R241,'spp. code_DO NOT DELETE'!$A:$E,5,FALSE),"")</f>
        <v/>
      </c>
    </row>
    <row r="242" spans="1:25">
      <c r="A242" s="1"/>
      <c r="G242" s="16"/>
      <c r="H242" s="16"/>
      <c r="K242" s="2"/>
      <c r="L242" s="2"/>
      <c r="V242" t="str">
        <f>IF(R242&lt;&gt;"",VLOOKUP($R242,'spp. code_DO NOT DELETE'!$A:$E,2,FALSE),"")</f>
        <v/>
      </c>
      <c r="W242" t="str">
        <f>IF(R242&lt;&gt;"",VLOOKUP(R242,'spp. code_DO NOT DELETE'!$A:$E,3,FALSE),"")</f>
        <v/>
      </c>
      <c r="X242" t="str">
        <f>IF(R242&lt;&gt;"",VLOOKUP(R242,'spp. code_DO NOT DELETE'!$A:$E,4,FALSE),"")</f>
        <v/>
      </c>
      <c r="Y242" t="str">
        <f>IF(R242&lt;&gt;"",VLOOKUP(R242,'spp. code_DO NOT DELETE'!$A:$E,5,FALSE),"")</f>
        <v/>
      </c>
    </row>
    <row r="243" spans="1:25">
      <c r="A243" s="1"/>
      <c r="G243" s="16"/>
      <c r="H243" s="16"/>
      <c r="K243" s="2"/>
      <c r="L243" s="2"/>
      <c r="V243" t="str">
        <f>IF(R243&lt;&gt;"",VLOOKUP($R243,'spp. code_DO NOT DELETE'!$A:$E,2,FALSE),"")</f>
        <v/>
      </c>
      <c r="W243" t="str">
        <f>IF(R243&lt;&gt;"",VLOOKUP(R243,'spp. code_DO NOT DELETE'!$A:$E,3,FALSE),"")</f>
        <v/>
      </c>
      <c r="X243" t="str">
        <f>IF(R243&lt;&gt;"",VLOOKUP(R243,'spp. code_DO NOT DELETE'!$A:$E,4,FALSE),"")</f>
        <v/>
      </c>
      <c r="Y243" t="str">
        <f>IF(R243&lt;&gt;"",VLOOKUP(R243,'spp. code_DO NOT DELETE'!$A:$E,5,FALSE),"")</f>
        <v/>
      </c>
    </row>
    <row r="244" spans="1:25">
      <c r="A244" s="1"/>
      <c r="G244" s="16"/>
      <c r="H244" s="16"/>
      <c r="K244" s="2"/>
      <c r="L244" s="2"/>
      <c r="V244" t="str">
        <f>IF(R244&lt;&gt;"",VLOOKUP($R244,'spp. code_DO NOT DELETE'!$A:$E,2,FALSE),"")</f>
        <v/>
      </c>
      <c r="W244" t="str">
        <f>IF(R244&lt;&gt;"",VLOOKUP(R244,'spp. code_DO NOT DELETE'!$A:$E,3,FALSE),"")</f>
        <v/>
      </c>
      <c r="X244" t="str">
        <f>IF(R244&lt;&gt;"",VLOOKUP(R244,'spp. code_DO NOT DELETE'!$A:$E,4,FALSE),"")</f>
        <v/>
      </c>
      <c r="Y244" t="str">
        <f>IF(R244&lt;&gt;"",VLOOKUP(R244,'spp. code_DO NOT DELETE'!$A:$E,5,FALSE),"")</f>
        <v/>
      </c>
    </row>
    <row r="245" spans="1:25">
      <c r="A245" s="1"/>
      <c r="G245" s="16"/>
      <c r="H245" s="16"/>
      <c r="K245" s="2"/>
      <c r="L245" s="2"/>
      <c r="V245" t="str">
        <f>IF(R245&lt;&gt;"",VLOOKUP($R245,'spp. code_DO NOT DELETE'!$A:$E,2,FALSE),"")</f>
        <v/>
      </c>
      <c r="W245" t="str">
        <f>IF(R245&lt;&gt;"",VLOOKUP(R245,'spp. code_DO NOT DELETE'!$A:$E,3,FALSE),"")</f>
        <v/>
      </c>
      <c r="X245" t="str">
        <f>IF(R245&lt;&gt;"",VLOOKUP(R245,'spp. code_DO NOT DELETE'!$A:$E,4,FALSE),"")</f>
        <v/>
      </c>
      <c r="Y245" t="str">
        <f>IF(R245&lt;&gt;"",VLOOKUP(R245,'spp. code_DO NOT DELETE'!$A:$E,5,FALSE),"")</f>
        <v/>
      </c>
    </row>
    <row r="246" spans="1:25">
      <c r="A246" s="1"/>
      <c r="G246" s="16"/>
      <c r="H246" s="16"/>
      <c r="K246" s="2"/>
      <c r="L246" s="2"/>
      <c r="V246" t="str">
        <f>IF(R246&lt;&gt;"",VLOOKUP($R246,'spp. code_DO NOT DELETE'!$A:$E,2,FALSE),"")</f>
        <v/>
      </c>
      <c r="W246" t="str">
        <f>IF(R246&lt;&gt;"",VLOOKUP(R246,'spp. code_DO NOT DELETE'!$A:$E,3,FALSE),"")</f>
        <v/>
      </c>
      <c r="X246" t="str">
        <f>IF(R246&lt;&gt;"",VLOOKUP(R246,'spp. code_DO NOT DELETE'!$A:$E,4,FALSE),"")</f>
        <v/>
      </c>
      <c r="Y246" t="str">
        <f>IF(R246&lt;&gt;"",VLOOKUP(R246,'spp. code_DO NOT DELETE'!$A:$E,5,FALSE),"")</f>
        <v/>
      </c>
    </row>
    <row r="247" spans="1:25">
      <c r="A247" s="1"/>
      <c r="G247" s="16"/>
      <c r="H247" s="16"/>
      <c r="K247" s="2"/>
      <c r="L247" s="2"/>
      <c r="V247" t="str">
        <f>IF(R247&lt;&gt;"",VLOOKUP($R247,'spp. code_DO NOT DELETE'!$A:$E,2,FALSE),"")</f>
        <v/>
      </c>
      <c r="W247" t="str">
        <f>IF(R247&lt;&gt;"",VLOOKUP(R247,'spp. code_DO NOT DELETE'!$A:$E,3,FALSE),"")</f>
        <v/>
      </c>
      <c r="X247" t="str">
        <f>IF(R247&lt;&gt;"",VLOOKUP(R247,'spp. code_DO NOT DELETE'!$A:$E,4,FALSE),"")</f>
        <v/>
      </c>
      <c r="Y247" t="str">
        <f>IF(R247&lt;&gt;"",VLOOKUP(R247,'spp. code_DO NOT DELETE'!$A:$E,5,FALSE),"")</f>
        <v/>
      </c>
    </row>
    <row r="248" spans="1:25">
      <c r="A248" s="1"/>
      <c r="G248" s="16"/>
      <c r="H248" s="16"/>
      <c r="K248" s="2"/>
      <c r="L248" s="2"/>
      <c r="V248" t="str">
        <f>IF(R248&lt;&gt;"",VLOOKUP($R248,'spp. code_DO NOT DELETE'!$A:$E,2,FALSE),"")</f>
        <v/>
      </c>
      <c r="W248" t="str">
        <f>IF(R248&lt;&gt;"",VLOOKUP(R248,'spp. code_DO NOT DELETE'!$A:$E,3,FALSE),"")</f>
        <v/>
      </c>
      <c r="X248" t="str">
        <f>IF(R248&lt;&gt;"",VLOOKUP(R248,'spp. code_DO NOT DELETE'!$A:$E,4,FALSE),"")</f>
        <v/>
      </c>
      <c r="Y248" t="str">
        <f>IF(R248&lt;&gt;"",VLOOKUP(R248,'spp. code_DO NOT DELETE'!$A:$E,5,FALSE),"")</f>
        <v/>
      </c>
    </row>
    <row r="249" spans="1:25">
      <c r="A249" s="1"/>
      <c r="G249" s="16"/>
      <c r="H249" s="16"/>
      <c r="K249" s="2"/>
      <c r="L249" s="2"/>
      <c r="V249" t="str">
        <f>IF(R249&lt;&gt;"",VLOOKUP($R249,'spp. code_DO NOT DELETE'!$A:$E,2,FALSE),"")</f>
        <v/>
      </c>
      <c r="W249" t="str">
        <f>IF(R249&lt;&gt;"",VLOOKUP(R249,'spp. code_DO NOT DELETE'!$A:$E,3,FALSE),"")</f>
        <v/>
      </c>
      <c r="X249" t="str">
        <f>IF(R249&lt;&gt;"",VLOOKUP(R249,'spp. code_DO NOT DELETE'!$A:$E,4,FALSE),"")</f>
        <v/>
      </c>
      <c r="Y249" t="str">
        <f>IF(R249&lt;&gt;"",VLOOKUP(R249,'spp. code_DO NOT DELETE'!$A:$E,5,FALSE),"")</f>
        <v/>
      </c>
    </row>
    <row r="250" spans="1:25">
      <c r="A250" s="1"/>
      <c r="G250" s="16"/>
      <c r="H250" s="16"/>
      <c r="K250" s="2"/>
      <c r="L250" s="2"/>
      <c r="V250" t="str">
        <f>IF(R250&lt;&gt;"",VLOOKUP($R250,'spp. code_DO NOT DELETE'!$A:$E,2,FALSE),"")</f>
        <v/>
      </c>
      <c r="W250" t="str">
        <f>IF(R250&lt;&gt;"",VLOOKUP(R250,'spp. code_DO NOT DELETE'!$A:$E,3,FALSE),"")</f>
        <v/>
      </c>
      <c r="X250" t="str">
        <f>IF(R250&lt;&gt;"",VLOOKUP(R250,'spp. code_DO NOT DELETE'!$A:$E,4,FALSE),"")</f>
        <v/>
      </c>
      <c r="Y250" t="str">
        <f>IF(R250&lt;&gt;"",VLOOKUP(R250,'spp. code_DO NOT DELETE'!$A:$E,5,FALSE),"")</f>
        <v/>
      </c>
    </row>
    <row r="251" spans="1:25">
      <c r="A251" s="1"/>
      <c r="G251" s="16"/>
      <c r="H251" s="16"/>
      <c r="K251" s="2"/>
      <c r="L251" s="2"/>
      <c r="V251" t="str">
        <f>IF(R251&lt;&gt;"",VLOOKUP($R251,'spp. code_DO NOT DELETE'!$A:$E,2,FALSE),"")</f>
        <v/>
      </c>
      <c r="W251" t="str">
        <f>IF(R251&lt;&gt;"",VLOOKUP(R251,'spp. code_DO NOT DELETE'!$A:$E,3,FALSE),"")</f>
        <v/>
      </c>
      <c r="X251" t="str">
        <f>IF(R251&lt;&gt;"",VLOOKUP(R251,'spp. code_DO NOT DELETE'!$A:$E,4,FALSE),"")</f>
        <v/>
      </c>
      <c r="Y251" t="str">
        <f>IF(R251&lt;&gt;"",VLOOKUP(R251,'spp. code_DO NOT DELETE'!$A:$E,5,FALSE),"")</f>
        <v/>
      </c>
    </row>
    <row r="252" spans="1:25">
      <c r="A252" s="1"/>
      <c r="G252" s="16"/>
      <c r="H252" s="16"/>
      <c r="K252" s="2"/>
      <c r="L252" s="2"/>
      <c r="V252" t="str">
        <f>IF(R252&lt;&gt;"",VLOOKUP($R252,'spp. code_DO NOT DELETE'!$A:$E,2,FALSE),"")</f>
        <v/>
      </c>
      <c r="W252" t="str">
        <f>IF(R252&lt;&gt;"",VLOOKUP(R252,'spp. code_DO NOT DELETE'!$A:$E,3,FALSE),"")</f>
        <v/>
      </c>
      <c r="X252" t="str">
        <f>IF(R252&lt;&gt;"",VLOOKUP(R252,'spp. code_DO NOT DELETE'!$A:$E,4,FALSE),"")</f>
        <v/>
      </c>
      <c r="Y252" t="str">
        <f>IF(R252&lt;&gt;"",VLOOKUP(R252,'spp. code_DO NOT DELETE'!$A:$E,5,FALSE),"")</f>
        <v/>
      </c>
    </row>
    <row r="253" spans="1:25">
      <c r="A253" s="1"/>
      <c r="G253" s="16"/>
      <c r="H253" s="16"/>
      <c r="K253" s="2"/>
      <c r="L253" s="2"/>
      <c r="V253" t="str">
        <f>IF(R253&lt;&gt;"",VLOOKUP($R253,'spp. code_DO NOT DELETE'!$A:$E,2,FALSE),"")</f>
        <v/>
      </c>
      <c r="W253" t="str">
        <f>IF(R253&lt;&gt;"",VLOOKUP(R253,'spp. code_DO NOT DELETE'!$A:$E,3,FALSE),"")</f>
        <v/>
      </c>
      <c r="X253" t="str">
        <f>IF(R253&lt;&gt;"",VLOOKUP(R253,'spp. code_DO NOT DELETE'!$A:$E,4,FALSE),"")</f>
        <v/>
      </c>
      <c r="Y253" t="str">
        <f>IF(R253&lt;&gt;"",VLOOKUP(R253,'spp. code_DO NOT DELETE'!$A:$E,5,FALSE),"")</f>
        <v/>
      </c>
    </row>
    <row r="254" spans="1:25">
      <c r="A254" s="1"/>
      <c r="G254" s="16"/>
      <c r="H254" s="16"/>
      <c r="K254" s="2"/>
      <c r="L254" s="2"/>
      <c r="V254" t="str">
        <f>IF(R254&lt;&gt;"",VLOOKUP($R254,'spp. code_DO NOT DELETE'!$A:$E,2,FALSE),"")</f>
        <v/>
      </c>
      <c r="W254" t="str">
        <f>IF(R254&lt;&gt;"",VLOOKUP(R254,'spp. code_DO NOT DELETE'!$A:$E,3,FALSE),"")</f>
        <v/>
      </c>
      <c r="X254" t="str">
        <f>IF(R254&lt;&gt;"",VLOOKUP(R254,'spp. code_DO NOT DELETE'!$A:$E,4,FALSE),"")</f>
        <v/>
      </c>
      <c r="Y254" t="str">
        <f>IF(R254&lt;&gt;"",VLOOKUP(R254,'spp. code_DO NOT DELETE'!$A:$E,5,FALSE),"")</f>
        <v/>
      </c>
    </row>
    <row r="255" spans="1:25">
      <c r="A255" s="1"/>
      <c r="G255" s="16"/>
      <c r="H255" s="16"/>
      <c r="K255" s="2"/>
      <c r="L255" s="2"/>
      <c r="V255" t="str">
        <f>IF(R255&lt;&gt;"",VLOOKUP($R255,'spp. code_DO NOT DELETE'!$A:$E,2,FALSE),"")</f>
        <v/>
      </c>
      <c r="W255" t="str">
        <f>IF(R255&lt;&gt;"",VLOOKUP(R255,'spp. code_DO NOT DELETE'!$A:$E,3,FALSE),"")</f>
        <v/>
      </c>
      <c r="X255" t="str">
        <f>IF(R255&lt;&gt;"",VLOOKUP(R255,'spp. code_DO NOT DELETE'!$A:$E,4,FALSE),"")</f>
        <v/>
      </c>
      <c r="Y255" t="str">
        <f>IF(R255&lt;&gt;"",VLOOKUP(R255,'spp. code_DO NOT DELETE'!$A:$E,5,FALSE),"")</f>
        <v/>
      </c>
    </row>
    <row r="256" spans="1:25">
      <c r="A256" s="1"/>
      <c r="G256" s="16"/>
      <c r="H256" s="16"/>
      <c r="K256" s="2"/>
      <c r="L256" s="2"/>
      <c r="V256" t="str">
        <f>IF(R256&lt;&gt;"",VLOOKUP($R256,'spp. code_DO NOT DELETE'!$A:$E,2,FALSE),"")</f>
        <v/>
      </c>
      <c r="W256" t="str">
        <f>IF(R256&lt;&gt;"",VLOOKUP(R256,'spp. code_DO NOT DELETE'!$A:$E,3,FALSE),"")</f>
        <v/>
      </c>
      <c r="X256" t="str">
        <f>IF(R256&lt;&gt;"",VLOOKUP(R256,'spp. code_DO NOT DELETE'!$A:$E,4,FALSE),"")</f>
        <v/>
      </c>
      <c r="Y256" t="str">
        <f>IF(R256&lt;&gt;"",VLOOKUP(R256,'spp. code_DO NOT DELETE'!$A:$E,5,FALSE),"")</f>
        <v/>
      </c>
    </row>
    <row r="257" spans="1:25">
      <c r="A257" s="1"/>
      <c r="G257" s="16"/>
      <c r="H257" s="16"/>
      <c r="K257" s="2"/>
      <c r="L257" s="2"/>
      <c r="V257" t="str">
        <f>IF(R257&lt;&gt;"",VLOOKUP($R257,'spp. code_DO NOT DELETE'!$A:$E,2,FALSE),"")</f>
        <v/>
      </c>
      <c r="W257" t="str">
        <f>IF(R257&lt;&gt;"",VLOOKUP(R257,'spp. code_DO NOT DELETE'!$A:$E,3,FALSE),"")</f>
        <v/>
      </c>
      <c r="X257" t="str">
        <f>IF(R257&lt;&gt;"",VLOOKUP(R257,'spp. code_DO NOT DELETE'!$A:$E,4,FALSE),"")</f>
        <v/>
      </c>
      <c r="Y257" t="str">
        <f>IF(R257&lt;&gt;"",VLOOKUP(R257,'spp. code_DO NOT DELETE'!$A:$E,5,FALSE),"")</f>
        <v/>
      </c>
    </row>
    <row r="258" spans="1:25">
      <c r="A258" s="1"/>
      <c r="G258" s="16"/>
      <c r="H258" s="16"/>
      <c r="K258" s="2"/>
      <c r="L258" s="2"/>
      <c r="V258" t="str">
        <f>IF(R258&lt;&gt;"",VLOOKUP($R258,'spp. code_DO NOT DELETE'!$A:$E,2,FALSE),"")</f>
        <v/>
      </c>
      <c r="W258" t="str">
        <f>IF(R258&lt;&gt;"",VLOOKUP(R258,'spp. code_DO NOT DELETE'!$A:$E,3,FALSE),"")</f>
        <v/>
      </c>
      <c r="X258" t="str">
        <f>IF(R258&lt;&gt;"",VLOOKUP(R258,'spp. code_DO NOT DELETE'!$A:$E,4,FALSE),"")</f>
        <v/>
      </c>
      <c r="Y258" t="str">
        <f>IF(R258&lt;&gt;"",VLOOKUP(R258,'spp. code_DO NOT DELETE'!$A:$E,5,FALSE),"")</f>
        <v/>
      </c>
    </row>
    <row r="259" spans="1:25">
      <c r="A259" s="1"/>
      <c r="G259" s="16"/>
      <c r="H259" s="16"/>
      <c r="K259" s="2"/>
      <c r="L259" s="2"/>
      <c r="V259" t="str">
        <f>IF(R259&lt;&gt;"",VLOOKUP($R259,'spp. code_DO NOT DELETE'!$A:$E,2,FALSE),"")</f>
        <v/>
      </c>
      <c r="W259" t="str">
        <f>IF(R259&lt;&gt;"",VLOOKUP(R259,'spp. code_DO NOT DELETE'!$A:$E,3,FALSE),"")</f>
        <v/>
      </c>
      <c r="X259" t="str">
        <f>IF(R259&lt;&gt;"",VLOOKUP(R259,'spp. code_DO NOT DELETE'!$A:$E,4,FALSE),"")</f>
        <v/>
      </c>
      <c r="Y259" t="str">
        <f>IF(R259&lt;&gt;"",VLOOKUP(R259,'spp. code_DO NOT DELETE'!$A:$E,5,FALSE),"")</f>
        <v/>
      </c>
    </row>
    <row r="260" spans="1:25">
      <c r="A260" s="1"/>
      <c r="G260" s="16"/>
      <c r="H260" s="16"/>
      <c r="K260" s="2"/>
      <c r="L260" s="2"/>
      <c r="V260" t="str">
        <f>IF(R260&lt;&gt;"",VLOOKUP($R260,'spp. code_DO NOT DELETE'!$A:$E,2,FALSE),"")</f>
        <v/>
      </c>
      <c r="W260" t="str">
        <f>IF(R260&lt;&gt;"",VLOOKUP(R260,'spp. code_DO NOT DELETE'!$A:$E,3,FALSE),"")</f>
        <v/>
      </c>
      <c r="X260" t="str">
        <f>IF(R260&lt;&gt;"",VLOOKUP(R260,'spp. code_DO NOT DELETE'!$A:$E,4,FALSE),"")</f>
        <v/>
      </c>
      <c r="Y260" t="str">
        <f>IF(R260&lt;&gt;"",VLOOKUP(R260,'spp. code_DO NOT DELETE'!$A:$E,5,FALSE),"")</f>
        <v/>
      </c>
    </row>
    <row r="261" spans="1:25">
      <c r="A261" s="1"/>
      <c r="G261" s="16"/>
      <c r="H261" s="16"/>
      <c r="K261" s="2"/>
      <c r="L261" s="2"/>
      <c r="V261" t="str">
        <f>IF(R261&lt;&gt;"",VLOOKUP($R261,'spp. code_DO NOT DELETE'!$A:$E,2,FALSE),"")</f>
        <v/>
      </c>
      <c r="W261" t="str">
        <f>IF(R261&lt;&gt;"",VLOOKUP(R261,'spp. code_DO NOT DELETE'!$A:$E,3,FALSE),"")</f>
        <v/>
      </c>
      <c r="X261" t="str">
        <f>IF(R261&lt;&gt;"",VLOOKUP(R261,'spp. code_DO NOT DELETE'!$A:$E,4,FALSE),"")</f>
        <v/>
      </c>
      <c r="Y261" t="str">
        <f>IF(R261&lt;&gt;"",VLOOKUP(R261,'spp. code_DO NOT DELETE'!$A:$E,5,FALSE),"")</f>
        <v/>
      </c>
    </row>
    <row r="262" spans="1:25">
      <c r="A262" s="1"/>
      <c r="G262" s="16"/>
      <c r="H262" s="16"/>
      <c r="K262" s="2"/>
      <c r="L262" s="2"/>
      <c r="V262" t="str">
        <f>IF(R262&lt;&gt;"",VLOOKUP($R262,'spp. code_DO NOT DELETE'!$A:$E,2,FALSE),"")</f>
        <v/>
      </c>
      <c r="W262" t="str">
        <f>IF(R262&lt;&gt;"",VLOOKUP(R262,'spp. code_DO NOT DELETE'!$A:$E,3,FALSE),"")</f>
        <v/>
      </c>
      <c r="X262" t="str">
        <f>IF(R262&lt;&gt;"",VLOOKUP(R262,'spp. code_DO NOT DELETE'!$A:$E,4,FALSE),"")</f>
        <v/>
      </c>
      <c r="Y262" t="str">
        <f>IF(R262&lt;&gt;"",VLOOKUP(R262,'spp. code_DO NOT DELETE'!$A:$E,5,FALSE),"")</f>
        <v/>
      </c>
    </row>
    <row r="263" spans="1:25">
      <c r="A263" s="1"/>
      <c r="G263" s="16"/>
      <c r="H263" s="16"/>
      <c r="K263" s="2"/>
      <c r="L263" s="2"/>
      <c r="V263" t="str">
        <f>IF(R263&lt;&gt;"",VLOOKUP($R263,'spp. code_DO NOT DELETE'!$A:$E,2,FALSE),"")</f>
        <v/>
      </c>
      <c r="W263" t="str">
        <f>IF(R263&lt;&gt;"",VLOOKUP(R263,'spp. code_DO NOT DELETE'!$A:$E,3,FALSE),"")</f>
        <v/>
      </c>
      <c r="X263" t="str">
        <f>IF(R263&lt;&gt;"",VLOOKUP(R263,'spp. code_DO NOT DELETE'!$A:$E,4,FALSE),"")</f>
        <v/>
      </c>
      <c r="Y263" t="str">
        <f>IF(R263&lt;&gt;"",VLOOKUP(R263,'spp. code_DO NOT DELETE'!$A:$E,5,FALSE),"")</f>
        <v/>
      </c>
    </row>
    <row r="264" spans="1:25">
      <c r="A264" s="1"/>
      <c r="G264" s="16"/>
      <c r="H264" s="16"/>
      <c r="K264" s="2"/>
      <c r="L264" s="2"/>
      <c r="V264" t="str">
        <f>IF(R264&lt;&gt;"",VLOOKUP($R264,'spp. code_DO NOT DELETE'!$A:$E,2,FALSE),"")</f>
        <v/>
      </c>
      <c r="W264" t="str">
        <f>IF(R264&lt;&gt;"",VLOOKUP(R264,'spp. code_DO NOT DELETE'!$A:$E,3,FALSE),"")</f>
        <v/>
      </c>
      <c r="X264" t="str">
        <f>IF(R264&lt;&gt;"",VLOOKUP(R264,'spp. code_DO NOT DELETE'!$A:$E,4,FALSE),"")</f>
        <v/>
      </c>
      <c r="Y264" t="str">
        <f>IF(R264&lt;&gt;"",VLOOKUP(R264,'spp. code_DO NOT DELETE'!$A:$E,5,FALSE),"")</f>
        <v/>
      </c>
    </row>
    <row r="265" spans="1:25">
      <c r="A265" s="1"/>
      <c r="G265" s="16"/>
      <c r="H265" s="16"/>
      <c r="K265" s="2"/>
      <c r="L265" s="2"/>
      <c r="V265" t="str">
        <f>IF(R265&lt;&gt;"",VLOOKUP($R265,'spp. code_DO NOT DELETE'!$A:$E,2,FALSE),"")</f>
        <v/>
      </c>
      <c r="W265" t="str">
        <f>IF(R265&lt;&gt;"",VLOOKUP(R265,'spp. code_DO NOT DELETE'!$A:$E,3,FALSE),"")</f>
        <v/>
      </c>
      <c r="X265" t="str">
        <f>IF(R265&lt;&gt;"",VLOOKUP(R265,'spp. code_DO NOT DELETE'!$A:$E,4,FALSE),"")</f>
        <v/>
      </c>
      <c r="Y265" t="str">
        <f>IF(R265&lt;&gt;"",VLOOKUP(R265,'spp. code_DO NOT DELETE'!$A:$E,5,FALSE),"")</f>
        <v/>
      </c>
    </row>
    <row r="266" spans="1:25">
      <c r="A266" s="1"/>
      <c r="G266" s="16"/>
      <c r="H266" s="16"/>
      <c r="K266" s="2"/>
      <c r="L266" s="2"/>
      <c r="V266" t="str">
        <f>IF(R266&lt;&gt;"",VLOOKUP($R266,'spp. code_DO NOT DELETE'!$A:$E,2,FALSE),"")</f>
        <v/>
      </c>
      <c r="W266" t="str">
        <f>IF(R266&lt;&gt;"",VLOOKUP(R266,'spp. code_DO NOT DELETE'!$A:$E,3,FALSE),"")</f>
        <v/>
      </c>
      <c r="X266" t="str">
        <f>IF(R266&lt;&gt;"",VLOOKUP(R266,'spp. code_DO NOT DELETE'!$A:$E,4,FALSE),"")</f>
        <v/>
      </c>
      <c r="Y266" t="str">
        <f>IF(R266&lt;&gt;"",VLOOKUP(R266,'spp. code_DO NOT DELETE'!$A:$E,5,FALSE),"")</f>
        <v/>
      </c>
    </row>
    <row r="267" spans="1:25">
      <c r="A267" s="1"/>
      <c r="G267" s="16"/>
      <c r="H267" s="16"/>
      <c r="K267" s="2"/>
      <c r="L267" s="2"/>
      <c r="V267" t="str">
        <f>IF(R267&lt;&gt;"",VLOOKUP($R267,'spp. code_DO NOT DELETE'!$A:$E,2,FALSE),"")</f>
        <v/>
      </c>
      <c r="W267" t="str">
        <f>IF(R267&lt;&gt;"",VLOOKUP(R267,'spp. code_DO NOT DELETE'!$A:$E,3,FALSE),"")</f>
        <v/>
      </c>
      <c r="X267" t="str">
        <f>IF(R267&lt;&gt;"",VLOOKUP(R267,'spp. code_DO NOT DELETE'!$A:$E,4,FALSE),"")</f>
        <v/>
      </c>
      <c r="Y267" t="str">
        <f>IF(R267&lt;&gt;"",VLOOKUP(R267,'spp. code_DO NOT DELETE'!$A:$E,5,FALSE),"")</f>
        <v/>
      </c>
    </row>
    <row r="268" spans="1:25">
      <c r="A268" s="1"/>
      <c r="G268" s="16"/>
      <c r="H268" s="16"/>
      <c r="K268" s="2"/>
      <c r="L268" s="2"/>
      <c r="V268" t="str">
        <f>IF(R268&lt;&gt;"",VLOOKUP($R268,'spp. code_DO NOT DELETE'!$A:$E,2,FALSE),"")</f>
        <v/>
      </c>
      <c r="W268" t="str">
        <f>IF(R268&lt;&gt;"",VLOOKUP(R268,'spp. code_DO NOT DELETE'!$A:$E,3,FALSE),"")</f>
        <v/>
      </c>
      <c r="X268" t="str">
        <f>IF(R268&lt;&gt;"",VLOOKUP(R268,'spp. code_DO NOT DELETE'!$A:$E,4,FALSE),"")</f>
        <v/>
      </c>
      <c r="Y268" t="str">
        <f>IF(R268&lt;&gt;"",VLOOKUP(R268,'spp. code_DO NOT DELETE'!$A:$E,5,FALSE),"")</f>
        <v/>
      </c>
    </row>
    <row r="269" spans="1:25">
      <c r="A269" s="1"/>
      <c r="G269" s="16"/>
      <c r="H269" s="16"/>
      <c r="K269" s="2"/>
      <c r="L269" s="2"/>
      <c r="V269" t="str">
        <f>IF(R269&lt;&gt;"",VLOOKUP($R269,'spp. code_DO NOT DELETE'!$A:$E,2,FALSE),"")</f>
        <v/>
      </c>
      <c r="W269" t="str">
        <f>IF(R269&lt;&gt;"",VLOOKUP(R269,'spp. code_DO NOT DELETE'!$A:$E,3,FALSE),"")</f>
        <v/>
      </c>
      <c r="X269" t="str">
        <f>IF(R269&lt;&gt;"",VLOOKUP(R269,'spp. code_DO NOT DELETE'!$A:$E,4,FALSE),"")</f>
        <v/>
      </c>
      <c r="Y269" t="str">
        <f>IF(R269&lt;&gt;"",VLOOKUP(R269,'spp. code_DO NOT DELETE'!$A:$E,5,FALSE),"")</f>
        <v/>
      </c>
    </row>
    <row r="270" spans="1:25">
      <c r="A270" s="1"/>
      <c r="G270" s="16"/>
      <c r="H270" s="16"/>
      <c r="K270" s="2"/>
      <c r="L270" s="2"/>
      <c r="V270" t="str">
        <f>IF(R270&lt;&gt;"",VLOOKUP($R270,'spp. code_DO NOT DELETE'!$A:$E,2,FALSE),"")</f>
        <v/>
      </c>
      <c r="W270" t="str">
        <f>IF(R270&lt;&gt;"",VLOOKUP(R270,'spp. code_DO NOT DELETE'!$A:$E,3,FALSE),"")</f>
        <v/>
      </c>
      <c r="X270" t="str">
        <f>IF(R270&lt;&gt;"",VLOOKUP(R270,'spp. code_DO NOT DELETE'!$A:$E,4,FALSE),"")</f>
        <v/>
      </c>
      <c r="Y270" t="str">
        <f>IF(R270&lt;&gt;"",VLOOKUP(R270,'spp. code_DO NOT DELETE'!$A:$E,5,FALSE),"")</f>
        <v/>
      </c>
    </row>
    <row r="271" spans="1:25">
      <c r="A271" s="1"/>
      <c r="G271" s="16"/>
      <c r="H271" s="16"/>
      <c r="K271" s="2"/>
      <c r="L271" s="2"/>
      <c r="V271" t="str">
        <f>IF(R271&lt;&gt;"",VLOOKUP($R271,'spp. code_DO NOT DELETE'!$A:$E,2,FALSE),"")</f>
        <v/>
      </c>
      <c r="W271" t="str">
        <f>IF(R271&lt;&gt;"",VLOOKUP(R271,'spp. code_DO NOT DELETE'!$A:$E,3,FALSE),"")</f>
        <v/>
      </c>
      <c r="X271" t="str">
        <f>IF(R271&lt;&gt;"",VLOOKUP(R271,'spp. code_DO NOT DELETE'!$A:$E,4,FALSE),"")</f>
        <v/>
      </c>
      <c r="Y271" t="str">
        <f>IF(R271&lt;&gt;"",VLOOKUP(R271,'spp. code_DO NOT DELETE'!$A:$E,5,FALSE),"")</f>
        <v/>
      </c>
    </row>
    <row r="272" spans="1:25">
      <c r="A272" s="1"/>
      <c r="G272" s="16"/>
      <c r="H272" s="16"/>
      <c r="K272" s="2"/>
      <c r="L272" s="2"/>
      <c r="V272" t="str">
        <f>IF(R272&lt;&gt;"",VLOOKUP($R272,'spp. code_DO NOT DELETE'!$A:$E,2,FALSE),"")</f>
        <v/>
      </c>
      <c r="W272" t="str">
        <f>IF(R272&lt;&gt;"",VLOOKUP(R272,'spp. code_DO NOT DELETE'!$A:$E,3,FALSE),"")</f>
        <v/>
      </c>
      <c r="X272" t="str">
        <f>IF(R272&lt;&gt;"",VLOOKUP(R272,'spp. code_DO NOT DELETE'!$A:$E,4,FALSE),"")</f>
        <v/>
      </c>
      <c r="Y272" t="str">
        <f>IF(R272&lt;&gt;"",VLOOKUP(R272,'spp. code_DO NOT DELETE'!$A:$E,5,FALSE),"")</f>
        <v/>
      </c>
    </row>
    <row r="273" spans="1:25">
      <c r="A273" s="1"/>
      <c r="G273" s="16"/>
      <c r="H273" s="16"/>
      <c r="K273" s="2"/>
      <c r="L273" s="2"/>
      <c r="V273" t="str">
        <f>IF(R273&lt;&gt;"",VLOOKUP($R273,'spp. code_DO NOT DELETE'!$A:$E,2,FALSE),"")</f>
        <v/>
      </c>
      <c r="W273" t="str">
        <f>IF(R273&lt;&gt;"",VLOOKUP(R273,'spp. code_DO NOT DELETE'!$A:$E,3,FALSE),"")</f>
        <v/>
      </c>
      <c r="X273" t="str">
        <f>IF(R273&lt;&gt;"",VLOOKUP(R273,'spp. code_DO NOT DELETE'!$A:$E,4,FALSE),"")</f>
        <v/>
      </c>
      <c r="Y273" t="str">
        <f>IF(R273&lt;&gt;"",VLOOKUP(R273,'spp. code_DO NOT DELETE'!$A:$E,5,FALSE),"")</f>
        <v/>
      </c>
    </row>
    <row r="274" spans="1:25">
      <c r="A274" s="1"/>
      <c r="G274" s="16"/>
      <c r="H274" s="16"/>
      <c r="K274" s="2"/>
      <c r="L274" s="2"/>
      <c r="V274" t="str">
        <f>IF(R274&lt;&gt;"",VLOOKUP($R274,'spp. code_DO NOT DELETE'!$A:$E,2,FALSE),"")</f>
        <v/>
      </c>
      <c r="W274" t="str">
        <f>IF(R274&lt;&gt;"",VLOOKUP(R274,'spp. code_DO NOT DELETE'!$A:$E,3,FALSE),"")</f>
        <v/>
      </c>
      <c r="X274" t="str">
        <f>IF(R274&lt;&gt;"",VLOOKUP(R274,'spp. code_DO NOT DELETE'!$A:$E,4,FALSE),"")</f>
        <v/>
      </c>
      <c r="Y274" t="str">
        <f>IF(R274&lt;&gt;"",VLOOKUP(R274,'spp. code_DO NOT DELETE'!$A:$E,5,FALSE),"")</f>
        <v/>
      </c>
    </row>
    <row r="275" spans="1:25">
      <c r="A275" s="1"/>
      <c r="G275" s="16"/>
      <c r="H275" s="16"/>
      <c r="K275" s="2"/>
      <c r="L275" s="2"/>
      <c r="V275" t="str">
        <f>IF(R275&lt;&gt;"",VLOOKUP($R275,'spp. code_DO NOT DELETE'!$A:$E,2,FALSE),"")</f>
        <v/>
      </c>
      <c r="W275" t="str">
        <f>IF(R275&lt;&gt;"",VLOOKUP(R275,'spp. code_DO NOT DELETE'!$A:$E,3,FALSE),"")</f>
        <v/>
      </c>
      <c r="X275" t="str">
        <f>IF(R275&lt;&gt;"",VLOOKUP(R275,'spp. code_DO NOT DELETE'!$A:$E,4,FALSE),"")</f>
        <v/>
      </c>
      <c r="Y275" t="str">
        <f>IF(R275&lt;&gt;"",VLOOKUP(R275,'spp. code_DO NOT DELETE'!$A:$E,5,FALSE),"")</f>
        <v/>
      </c>
    </row>
    <row r="276" spans="1:25">
      <c r="A276" s="1"/>
      <c r="G276" s="16"/>
      <c r="H276" s="16"/>
      <c r="K276" s="2"/>
      <c r="L276" s="2"/>
      <c r="V276" t="str">
        <f>IF(R276&lt;&gt;"",VLOOKUP($R276,'spp. code_DO NOT DELETE'!$A:$E,2,FALSE),"")</f>
        <v/>
      </c>
      <c r="W276" t="str">
        <f>IF(R276&lt;&gt;"",VLOOKUP(R276,'spp. code_DO NOT DELETE'!$A:$E,3,FALSE),"")</f>
        <v/>
      </c>
      <c r="X276" t="str">
        <f>IF(R276&lt;&gt;"",VLOOKUP(R276,'spp. code_DO NOT DELETE'!$A:$E,4,FALSE),"")</f>
        <v/>
      </c>
      <c r="Y276" t="str">
        <f>IF(R276&lt;&gt;"",VLOOKUP(R276,'spp. code_DO NOT DELETE'!$A:$E,5,FALSE),"")</f>
        <v/>
      </c>
    </row>
    <row r="277" spans="1:25">
      <c r="A277" s="1"/>
      <c r="G277" s="16"/>
      <c r="H277" s="16"/>
      <c r="K277" s="2"/>
      <c r="L277" s="2"/>
      <c r="V277" t="str">
        <f>IF(R277&lt;&gt;"",VLOOKUP($R277,'spp. code_DO NOT DELETE'!$A:$E,2,FALSE),"")</f>
        <v/>
      </c>
      <c r="W277" t="str">
        <f>IF(R277&lt;&gt;"",VLOOKUP(R277,'spp. code_DO NOT DELETE'!$A:$E,3,FALSE),"")</f>
        <v/>
      </c>
      <c r="X277" t="str">
        <f>IF(R277&lt;&gt;"",VLOOKUP(R277,'spp. code_DO NOT DELETE'!$A:$E,4,FALSE),"")</f>
        <v/>
      </c>
      <c r="Y277" t="str">
        <f>IF(R277&lt;&gt;"",VLOOKUP(R277,'spp. code_DO NOT DELETE'!$A:$E,5,FALSE),"")</f>
        <v/>
      </c>
    </row>
    <row r="278" spans="1:25">
      <c r="A278" s="1"/>
      <c r="G278" s="16"/>
      <c r="H278" s="16"/>
      <c r="K278" s="2"/>
      <c r="L278" s="2"/>
      <c r="V278" t="str">
        <f>IF(R278&lt;&gt;"",VLOOKUP($R278,'spp. code_DO NOT DELETE'!$A:$E,2,FALSE),"")</f>
        <v/>
      </c>
      <c r="W278" t="str">
        <f>IF(R278&lt;&gt;"",VLOOKUP(R278,'spp. code_DO NOT DELETE'!$A:$E,3,FALSE),"")</f>
        <v/>
      </c>
      <c r="X278" t="str">
        <f>IF(R278&lt;&gt;"",VLOOKUP(R278,'spp. code_DO NOT DELETE'!$A:$E,4,FALSE),"")</f>
        <v/>
      </c>
      <c r="Y278" t="str">
        <f>IF(R278&lt;&gt;"",VLOOKUP(R278,'spp. code_DO NOT DELETE'!$A:$E,5,FALSE),"")</f>
        <v/>
      </c>
    </row>
    <row r="279" spans="1:25">
      <c r="A279" s="1"/>
      <c r="G279" s="16"/>
      <c r="H279" s="16"/>
      <c r="K279" s="2"/>
      <c r="L279" s="2"/>
      <c r="V279" t="str">
        <f>IF(R279&lt;&gt;"",VLOOKUP($R279,'spp. code_DO NOT DELETE'!$A:$E,2,FALSE),"")</f>
        <v/>
      </c>
      <c r="W279" t="str">
        <f>IF(R279&lt;&gt;"",VLOOKUP(R279,'spp. code_DO NOT DELETE'!$A:$E,3,FALSE),"")</f>
        <v/>
      </c>
      <c r="X279" t="str">
        <f>IF(R279&lt;&gt;"",VLOOKUP(R279,'spp. code_DO NOT DELETE'!$A:$E,4,FALSE),"")</f>
        <v/>
      </c>
      <c r="Y279" t="str">
        <f>IF(R279&lt;&gt;"",VLOOKUP(R279,'spp. code_DO NOT DELETE'!$A:$E,5,FALSE),"")</f>
        <v/>
      </c>
    </row>
    <row r="280" spans="1:25">
      <c r="A280" s="1"/>
      <c r="G280" s="16"/>
      <c r="H280" s="16"/>
      <c r="K280" s="2"/>
      <c r="L280" s="2"/>
      <c r="V280" t="str">
        <f>IF(R280&lt;&gt;"",VLOOKUP($R280,'spp. code_DO NOT DELETE'!$A:$E,2,FALSE),"")</f>
        <v/>
      </c>
      <c r="W280" t="str">
        <f>IF(R280&lt;&gt;"",VLOOKUP(R280,'spp. code_DO NOT DELETE'!$A:$E,3,FALSE),"")</f>
        <v/>
      </c>
      <c r="X280" t="str">
        <f>IF(R280&lt;&gt;"",VLOOKUP(R280,'spp. code_DO NOT DELETE'!$A:$E,4,FALSE),"")</f>
        <v/>
      </c>
      <c r="Y280" t="str">
        <f>IF(R280&lt;&gt;"",VLOOKUP(R280,'spp. code_DO NOT DELETE'!$A:$E,5,FALSE),"")</f>
        <v/>
      </c>
    </row>
    <row r="281" spans="1:25">
      <c r="A281" s="1"/>
      <c r="G281" s="16"/>
      <c r="H281" s="16"/>
      <c r="K281" s="2"/>
      <c r="L281" s="2"/>
      <c r="V281" t="str">
        <f>IF(R281&lt;&gt;"",VLOOKUP($R281,'spp. code_DO NOT DELETE'!$A:$E,2,FALSE),"")</f>
        <v/>
      </c>
      <c r="W281" t="str">
        <f>IF(R281&lt;&gt;"",VLOOKUP(R281,'spp. code_DO NOT DELETE'!$A:$E,3,FALSE),"")</f>
        <v/>
      </c>
      <c r="X281" t="str">
        <f>IF(R281&lt;&gt;"",VLOOKUP(R281,'spp. code_DO NOT DELETE'!$A:$E,4,FALSE),"")</f>
        <v/>
      </c>
      <c r="Y281" t="str">
        <f>IF(R281&lt;&gt;"",VLOOKUP(R281,'spp. code_DO NOT DELETE'!$A:$E,5,FALSE),"")</f>
        <v/>
      </c>
    </row>
    <row r="282" spans="1:25">
      <c r="A282" s="1"/>
      <c r="G282" s="16"/>
      <c r="H282" s="16"/>
      <c r="K282" s="2"/>
      <c r="L282" s="2"/>
      <c r="V282" t="s">
        <v>428</v>
      </c>
      <c r="W282" t="str">
        <f>IF(R282&lt;&gt;"",VLOOKUP(R282,'spp. code_DO NOT DELETE'!$A:$E,3,FALSE),"")</f>
        <v/>
      </c>
      <c r="X282" t="str">
        <f>IF(R282&lt;&gt;"",VLOOKUP(R282,'spp. code_DO NOT DELETE'!$A:$E,4,FALSE),"")</f>
        <v/>
      </c>
      <c r="Y282" t="str">
        <f>IF(R282&lt;&gt;"",VLOOKUP(R282,'spp. code_DO NOT DELETE'!$A:$E,5,FALSE),"")</f>
        <v/>
      </c>
    </row>
    <row r="283" spans="1:25">
      <c r="A283" s="1"/>
      <c r="G283" s="16"/>
      <c r="H283" s="16"/>
      <c r="K283" s="2"/>
      <c r="L283" s="2"/>
      <c r="V283" t="str">
        <f>IF(R283&lt;&gt;"",VLOOKUP($R283,'spp. code_DO NOT DELETE'!$A:$E,2,FALSE),"")</f>
        <v/>
      </c>
      <c r="W283" t="str">
        <f>IF(R283&lt;&gt;"",VLOOKUP(R283,'spp. code_DO NOT DELETE'!$A:$E,3,FALSE),"")</f>
        <v/>
      </c>
      <c r="X283" t="str">
        <f>IF(R283&lt;&gt;"",VLOOKUP(R283,'spp. code_DO NOT DELETE'!$A:$E,4,FALSE),"")</f>
        <v/>
      </c>
      <c r="Y283" t="str">
        <f>IF(R283&lt;&gt;"",VLOOKUP(R283,'spp. code_DO NOT DELETE'!$A:$E,5,FALSE),"")</f>
        <v/>
      </c>
    </row>
    <row r="284" spans="1:25">
      <c r="A284" s="1"/>
      <c r="G284" s="16"/>
      <c r="H284" s="16"/>
      <c r="K284" s="2"/>
      <c r="L284" s="2"/>
      <c r="V284" t="str">
        <f>IF(R284&lt;&gt;"",VLOOKUP($R284,'spp. code_DO NOT DELETE'!$A:$E,2,FALSE),"")</f>
        <v/>
      </c>
      <c r="W284" t="str">
        <f>IF(R284&lt;&gt;"",VLOOKUP(R284,'spp. code_DO NOT DELETE'!$A:$E,3,FALSE),"")</f>
        <v/>
      </c>
      <c r="X284" t="str">
        <f>IF(R284&lt;&gt;"",VLOOKUP(R284,'spp. code_DO NOT DELETE'!$A:$E,4,FALSE),"")</f>
        <v/>
      </c>
      <c r="Y284" t="str">
        <f>IF(R284&lt;&gt;"",VLOOKUP(R284,'spp. code_DO NOT DELETE'!$A:$E,5,FALSE),"")</f>
        <v/>
      </c>
    </row>
    <row r="285" spans="1:25">
      <c r="A285" s="1"/>
      <c r="G285" s="16"/>
      <c r="H285" s="16"/>
      <c r="K285" s="2"/>
      <c r="L285" s="2"/>
      <c r="V285" t="str">
        <f>IF(R285&lt;&gt;"",VLOOKUP($R285,'spp. code_DO NOT DELETE'!$A:$E,2,FALSE),"")</f>
        <v/>
      </c>
      <c r="W285" t="str">
        <f>IF(R285&lt;&gt;"",VLOOKUP(R285,'spp. code_DO NOT DELETE'!$A:$E,3,FALSE),"")</f>
        <v/>
      </c>
      <c r="X285" t="str">
        <f>IF(R285&lt;&gt;"",VLOOKUP(R285,'spp. code_DO NOT DELETE'!$A:$E,4,FALSE),"")</f>
        <v/>
      </c>
      <c r="Y285" t="str">
        <f>IF(R285&lt;&gt;"",VLOOKUP(R285,'spp. code_DO NOT DELETE'!$A:$E,5,FALSE),"")</f>
        <v/>
      </c>
    </row>
    <row r="286" spans="1:25">
      <c r="A286" s="1"/>
      <c r="G286" s="16"/>
      <c r="H286" s="16"/>
      <c r="K286" s="2"/>
      <c r="L286" s="2"/>
      <c r="V286" t="s">
        <v>427</v>
      </c>
      <c r="W286" t="str">
        <f>IF(R286&lt;&gt;"",VLOOKUP(R286,'spp. code_DO NOT DELETE'!$A:$E,3,FALSE),"")</f>
        <v/>
      </c>
      <c r="X286" t="str">
        <f>IF(R286&lt;&gt;"",VLOOKUP(R286,'spp. code_DO NOT DELETE'!$A:$E,4,FALSE),"")</f>
        <v/>
      </c>
      <c r="Y286" t="str">
        <f>IF(R286&lt;&gt;"",VLOOKUP(R286,'spp. code_DO NOT DELETE'!$A:$E,5,FALSE),"")</f>
        <v/>
      </c>
    </row>
    <row r="287" spans="1:25">
      <c r="A287" s="1"/>
      <c r="G287" s="16"/>
      <c r="H287" s="16"/>
      <c r="K287" s="2"/>
      <c r="L287" s="2"/>
      <c r="V287" t="str">
        <f>IF(R287&lt;&gt;"",VLOOKUP($R287,'spp. code_DO NOT DELETE'!$A:$E,2,FALSE),"")</f>
        <v/>
      </c>
      <c r="W287" t="str">
        <f>IF(R287&lt;&gt;"",VLOOKUP(R287,'spp. code_DO NOT DELETE'!$A:$E,3,FALSE),"")</f>
        <v/>
      </c>
      <c r="X287" t="str">
        <f>IF(R287&lt;&gt;"",VLOOKUP(R287,'spp. code_DO NOT DELETE'!$A:$E,4,FALSE),"")</f>
        <v/>
      </c>
      <c r="Y287" t="str">
        <f>IF(R287&lt;&gt;"",VLOOKUP(R287,'spp. code_DO NOT DELETE'!$A:$E,5,FALSE),"")</f>
        <v/>
      </c>
    </row>
    <row r="288" spans="1:25">
      <c r="A288" s="1"/>
      <c r="G288" s="16"/>
      <c r="H288" s="16"/>
      <c r="K288" s="2"/>
      <c r="L288" s="2"/>
      <c r="V288" t="str">
        <f>IF(R288&lt;&gt;"",VLOOKUP($R288,'spp. code_DO NOT DELETE'!$A:$E,2,FALSE),"")</f>
        <v/>
      </c>
      <c r="W288" t="str">
        <f>IF(R288&lt;&gt;"",VLOOKUP(R288,'spp. code_DO NOT DELETE'!$A:$E,3,FALSE),"")</f>
        <v/>
      </c>
      <c r="X288" t="str">
        <f>IF(R288&lt;&gt;"",VLOOKUP(R288,'spp. code_DO NOT DELETE'!$A:$E,4,FALSE),"")</f>
        <v/>
      </c>
      <c r="Y288" t="str">
        <f>IF(R288&lt;&gt;"",VLOOKUP(R288,'spp. code_DO NOT DELETE'!$A:$E,5,FALSE),"")</f>
        <v/>
      </c>
    </row>
    <row r="289" spans="1:25">
      <c r="A289" s="1"/>
      <c r="G289" s="16"/>
      <c r="H289" s="16"/>
      <c r="K289" s="2"/>
      <c r="L289" s="2"/>
      <c r="V289" t="str">
        <f>IF(R289&lt;&gt;"",VLOOKUP($R289,'spp. code_DO NOT DELETE'!$A:$E,2,FALSE),"")</f>
        <v/>
      </c>
      <c r="W289" t="str">
        <f>IF(R289&lt;&gt;"",VLOOKUP(R289,'spp. code_DO NOT DELETE'!$A:$E,3,FALSE),"")</f>
        <v/>
      </c>
      <c r="X289" t="str">
        <f>IF(R289&lt;&gt;"",VLOOKUP(R289,'spp. code_DO NOT DELETE'!$A:$E,4,FALSE),"")</f>
        <v/>
      </c>
      <c r="Y289" t="str">
        <f>IF(R289&lt;&gt;"",VLOOKUP(R289,'spp. code_DO NOT DELETE'!$A:$E,5,FALSE),"")</f>
        <v/>
      </c>
    </row>
    <row r="290" spans="1:25">
      <c r="A290" s="1"/>
      <c r="G290" s="16"/>
      <c r="H290" s="16"/>
      <c r="K290" s="2"/>
      <c r="L290" s="2"/>
      <c r="V290" t="str">
        <f>IF(R290&lt;&gt;"",VLOOKUP($R290,'spp. code_DO NOT DELETE'!$A:$E,2,FALSE),"")</f>
        <v/>
      </c>
      <c r="W290" t="str">
        <f>IF(R290&lt;&gt;"",VLOOKUP(R290,'spp. code_DO NOT DELETE'!$A:$E,3,FALSE),"")</f>
        <v/>
      </c>
      <c r="X290" t="str">
        <f>IF(R290&lt;&gt;"",VLOOKUP(R290,'spp. code_DO NOT DELETE'!$A:$E,4,FALSE),"")</f>
        <v/>
      </c>
      <c r="Y290" t="str">
        <f>IF(R290&lt;&gt;"",VLOOKUP(R290,'spp. code_DO NOT DELETE'!$A:$E,5,FALSE),"")</f>
        <v/>
      </c>
    </row>
    <row r="291" spans="1:25">
      <c r="A291" s="1"/>
      <c r="G291" s="16"/>
      <c r="H291" s="16"/>
      <c r="K291" s="2"/>
      <c r="L291" s="2"/>
      <c r="V291" t="str">
        <f>IF(R291&lt;&gt;"",VLOOKUP($R291,'spp. code_DO NOT DELETE'!$A:$E,2,FALSE),"")</f>
        <v/>
      </c>
      <c r="W291" t="str">
        <f>IF(R291&lt;&gt;"",VLOOKUP(R291,'spp. code_DO NOT DELETE'!$A:$E,3,FALSE),"")</f>
        <v/>
      </c>
      <c r="X291" t="str">
        <f>IF(R291&lt;&gt;"",VLOOKUP(R291,'spp. code_DO NOT DELETE'!$A:$E,4,FALSE),"")</f>
        <v/>
      </c>
      <c r="Y291" t="str">
        <f>IF(R291&lt;&gt;"",VLOOKUP(R291,'spp. code_DO NOT DELETE'!$A:$E,5,FALSE),"")</f>
        <v/>
      </c>
    </row>
    <row r="292" spans="1:25">
      <c r="A292" s="1"/>
      <c r="G292" s="16"/>
      <c r="H292" s="16"/>
      <c r="K292" s="2"/>
      <c r="L292" s="2"/>
      <c r="V292" t="str">
        <f>IF(R292&lt;&gt;"",VLOOKUP($R292,'spp. code_DO NOT DELETE'!$A:$E,2,FALSE),"")</f>
        <v/>
      </c>
      <c r="W292" t="str">
        <f>IF(R292&lt;&gt;"",VLOOKUP(R292,'spp. code_DO NOT DELETE'!$A:$E,3,FALSE),"")</f>
        <v/>
      </c>
      <c r="X292" t="str">
        <f>IF(R292&lt;&gt;"",VLOOKUP(R292,'spp. code_DO NOT DELETE'!$A:$E,4,FALSE),"")</f>
        <v/>
      </c>
      <c r="Y292" t="str">
        <f>IF(R292&lt;&gt;"",VLOOKUP(R292,'spp. code_DO NOT DELETE'!$A:$E,5,FALSE),"")</f>
        <v/>
      </c>
    </row>
    <row r="293" spans="1:25">
      <c r="A293" s="1"/>
      <c r="G293" s="16"/>
      <c r="H293" s="16"/>
      <c r="K293" s="2"/>
      <c r="L293" s="2"/>
      <c r="V293" t="str">
        <f>IF(R293&lt;&gt;"",VLOOKUP($R293,'spp. code_DO NOT DELETE'!$A:$E,2,FALSE),"")</f>
        <v/>
      </c>
      <c r="W293" t="str">
        <f>IF(R293&lt;&gt;"",VLOOKUP(R293,'spp. code_DO NOT DELETE'!$A:$E,3,FALSE),"")</f>
        <v/>
      </c>
      <c r="X293" t="str">
        <f>IF(R293&lt;&gt;"",VLOOKUP(R293,'spp. code_DO NOT DELETE'!$A:$E,4,FALSE),"")</f>
        <v/>
      </c>
      <c r="Y293" t="str">
        <f>IF(R293&lt;&gt;"",VLOOKUP(R293,'spp. code_DO NOT DELETE'!$A:$E,5,FALSE),"")</f>
        <v/>
      </c>
    </row>
    <row r="294" spans="1:25">
      <c r="A294" s="1"/>
      <c r="G294" s="16"/>
      <c r="H294" s="16"/>
      <c r="K294" s="2"/>
      <c r="L294" s="2"/>
      <c r="V294" t="str">
        <f>IF(R294&lt;&gt;"",VLOOKUP($R294,'spp. code_DO NOT DELETE'!$A:$E,2,FALSE),"")</f>
        <v/>
      </c>
      <c r="W294" t="str">
        <f>IF(R294&lt;&gt;"",VLOOKUP(R294,'spp. code_DO NOT DELETE'!$A:$E,3,FALSE),"")</f>
        <v/>
      </c>
      <c r="X294" t="str">
        <f>IF(R294&lt;&gt;"",VLOOKUP(R294,'spp. code_DO NOT DELETE'!$A:$E,4,FALSE),"")</f>
        <v/>
      </c>
      <c r="Y294" t="str">
        <f>IF(R294&lt;&gt;"",VLOOKUP(R294,'spp. code_DO NOT DELETE'!$A:$E,5,FALSE),"")</f>
        <v/>
      </c>
    </row>
    <row r="295" spans="1:25">
      <c r="A295" s="1"/>
      <c r="G295" s="16"/>
      <c r="H295" s="16"/>
      <c r="K295" s="2"/>
      <c r="L295" s="2"/>
      <c r="V295" t="str">
        <f>IF(R295&lt;&gt;"",VLOOKUP($R295,'spp. code_DO NOT DELETE'!$A:$E,2,FALSE),"")</f>
        <v/>
      </c>
      <c r="W295" t="str">
        <f>IF(R295&lt;&gt;"",VLOOKUP(R295,'spp. code_DO NOT DELETE'!$A:$E,3,FALSE),"")</f>
        <v/>
      </c>
      <c r="X295" t="str">
        <f>IF(R295&lt;&gt;"",VLOOKUP(R295,'spp. code_DO NOT DELETE'!$A:$E,4,FALSE),"")</f>
        <v/>
      </c>
      <c r="Y295" t="str">
        <f>IF(R295&lt;&gt;"",VLOOKUP(R295,'spp. code_DO NOT DELETE'!$A:$E,5,FALSE),"")</f>
        <v/>
      </c>
    </row>
    <row r="296" spans="1:25">
      <c r="A296" s="1"/>
      <c r="G296" s="16"/>
      <c r="H296" s="16"/>
      <c r="K296" s="2"/>
      <c r="L296" s="2"/>
      <c r="V296" t="str">
        <f>IF(R296&lt;&gt;"",VLOOKUP($R296,'spp. code_DO NOT DELETE'!$A:$E,2,FALSE),"")</f>
        <v/>
      </c>
      <c r="W296" t="str">
        <f>IF(R296&lt;&gt;"",VLOOKUP(R296,'spp. code_DO NOT DELETE'!$A:$E,3,FALSE),"")</f>
        <v/>
      </c>
      <c r="X296" t="str">
        <f>IF(R296&lt;&gt;"",VLOOKUP(R296,'spp. code_DO NOT DELETE'!$A:$E,4,FALSE),"")</f>
        <v/>
      </c>
      <c r="Y296" t="str">
        <f>IF(R296&lt;&gt;"",VLOOKUP(R296,'spp. code_DO NOT DELETE'!$A:$E,5,FALSE),"")</f>
        <v/>
      </c>
    </row>
    <row r="297" spans="1:25">
      <c r="A297" s="1"/>
      <c r="G297" s="16"/>
      <c r="H297" s="16"/>
      <c r="K297" s="2"/>
      <c r="L297" s="2"/>
      <c r="V297" t="str">
        <f>IF(R297&lt;&gt;"",VLOOKUP($R297,'spp. code_DO NOT DELETE'!$A:$E,2,FALSE),"")</f>
        <v/>
      </c>
      <c r="W297" t="str">
        <f>IF(R297&lt;&gt;"",VLOOKUP(R297,'spp. code_DO NOT DELETE'!$A:$E,3,FALSE),"")</f>
        <v/>
      </c>
      <c r="X297" t="str">
        <f>IF(R297&lt;&gt;"",VLOOKUP(R297,'spp. code_DO NOT DELETE'!$A:$E,4,FALSE),"")</f>
        <v/>
      </c>
      <c r="Y297" t="str">
        <f>IF(R297&lt;&gt;"",VLOOKUP(R297,'spp. code_DO NOT DELETE'!$A:$E,5,FALSE),"")</f>
        <v/>
      </c>
    </row>
    <row r="298" spans="1:25">
      <c r="A298" s="1"/>
      <c r="G298" s="16"/>
      <c r="H298" s="16"/>
      <c r="K298" s="2"/>
      <c r="L298" s="2"/>
      <c r="V298" t="str">
        <f>IF(R298&lt;&gt;"",VLOOKUP($R298,'spp. code_DO NOT DELETE'!$A:$E,2,FALSE),"")</f>
        <v/>
      </c>
      <c r="W298" t="str">
        <f>IF(R298&lt;&gt;"",VLOOKUP(R298,'spp. code_DO NOT DELETE'!$A:$E,3,FALSE),"")</f>
        <v/>
      </c>
      <c r="X298" t="str">
        <f>IF(R298&lt;&gt;"",VLOOKUP(R298,'spp. code_DO NOT DELETE'!$A:$E,4,FALSE),"")</f>
        <v/>
      </c>
      <c r="Y298" t="str">
        <f>IF(R298&lt;&gt;"",VLOOKUP(R298,'spp. code_DO NOT DELETE'!$A:$E,5,FALSE),"")</f>
        <v/>
      </c>
    </row>
    <row r="299" spans="1:25">
      <c r="A299" s="1"/>
      <c r="G299" s="16"/>
      <c r="H299" s="16"/>
      <c r="K299" s="2"/>
      <c r="L299" s="2"/>
      <c r="V299" t="str">
        <f>IF(R299&lt;&gt;"",VLOOKUP($R299,'spp. code_DO NOT DELETE'!$A:$E,2,FALSE),"")</f>
        <v/>
      </c>
      <c r="W299" t="str">
        <f>IF(R299&lt;&gt;"",VLOOKUP(R299,'spp. code_DO NOT DELETE'!$A:$E,3,FALSE),"")</f>
        <v/>
      </c>
      <c r="X299" t="str">
        <f>IF(R299&lt;&gt;"",VLOOKUP(R299,'spp. code_DO NOT DELETE'!$A:$E,4,FALSE),"")</f>
        <v/>
      </c>
      <c r="Y299" t="str">
        <f>IF(R299&lt;&gt;"",VLOOKUP(R299,'spp. code_DO NOT DELETE'!$A:$E,5,FALSE),"")</f>
        <v/>
      </c>
    </row>
    <row r="300" spans="1:25">
      <c r="A300" s="1"/>
      <c r="G300" s="16"/>
      <c r="H300" s="16"/>
      <c r="K300" s="2"/>
      <c r="L300" s="2"/>
      <c r="V300" t="str">
        <f>IF(R300&lt;&gt;"",VLOOKUP($R300,'spp. code_DO NOT DELETE'!$A:$E,2,FALSE),"")</f>
        <v/>
      </c>
      <c r="W300" t="str">
        <f>IF(R300&lt;&gt;"",VLOOKUP(R300,'spp. code_DO NOT DELETE'!$A:$E,3,FALSE),"")</f>
        <v/>
      </c>
      <c r="X300" t="str">
        <f>IF(R300&lt;&gt;"",VLOOKUP(R300,'spp. code_DO NOT DELETE'!$A:$E,4,FALSE),"")</f>
        <v/>
      </c>
      <c r="Y300" t="str">
        <f>IF(R300&lt;&gt;"",VLOOKUP(R300,'spp. code_DO NOT DELETE'!$A:$E,5,FALSE),"")</f>
        <v/>
      </c>
    </row>
    <row r="301" spans="1:25">
      <c r="A301" s="1"/>
      <c r="G301" s="16"/>
      <c r="H301" s="16"/>
      <c r="K301" s="2"/>
      <c r="L301" s="2"/>
      <c r="V301" t="str">
        <f>IF(R301&lt;&gt;"",VLOOKUP($R301,'spp. code_DO NOT DELETE'!$A:$E,2,FALSE),"")</f>
        <v/>
      </c>
      <c r="W301" t="str">
        <f>IF(R301&lt;&gt;"",VLOOKUP(R301,'spp. code_DO NOT DELETE'!$A:$E,3,FALSE),"")</f>
        <v/>
      </c>
      <c r="X301" t="str">
        <f>IF(R301&lt;&gt;"",VLOOKUP(R301,'spp. code_DO NOT DELETE'!$A:$E,4,FALSE),"")</f>
        <v/>
      </c>
      <c r="Y301" t="str">
        <f>IF(R301&lt;&gt;"",VLOOKUP(R301,'spp. code_DO NOT DELETE'!$A:$E,5,FALSE),"")</f>
        <v/>
      </c>
    </row>
    <row r="302" spans="1:25">
      <c r="A302" s="1"/>
      <c r="G302" s="16"/>
      <c r="H302" s="16"/>
      <c r="K302" s="2"/>
      <c r="L302" s="2"/>
      <c r="V302" t="str">
        <f>IF(R302&lt;&gt;"",VLOOKUP($R302,'spp. code_DO NOT DELETE'!$A:$E,2,FALSE),"")</f>
        <v/>
      </c>
      <c r="W302" t="str">
        <f>IF(R302&lt;&gt;"",VLOOKUP(R302,'spp. code_DO NOT DELETE'!$A:$E,3,FALSE),"")</f>
        <v/>
      </c>
      <c r="X302" t="str">
        <f>IF(R302&lt;&gt;"",VLOOKUP(R302,'spp. code_DO NOT DELETE'!$A:$E,4,FALSE),"")</f>
        <v/>
      </c>
      <c r="Y302" t="str">
        <f>IF(R302&lt;&gt;"",VLOOKUP(R302,'spp. code_DO NOT DELETE'!$A:$E,5,FALSE),"")</f>
        <v/>
      </c>
    </row>
    <row r="303" spans="1:25">
      <c r="A303" s="1"/>
      <c r="G303" s="16"/>
      <c r="H303" s="16"/>
      <c r="K303" s="2"/>
      <c r="L303" s="2"/>
      <c r="V303" t="str">
        <f>IF(R303&lt;&gt;"",VLOOKUP($R303,'spp. code_DO NOT DELETE'!$A:$E,2,FALSE),"")</f>
        <v/>
      </c>
      <c r="W303" t="str">
        <f>IF(R303&lt;&gt;"",VLOOKUP(R303,'spp. code_DO NOT DELETE'!$A:$E,3,FALSE),"")</f>
        <v/>
      </c>
      <c r="X303" t="str">
        <f>IF(R303&lt;&gt;"",VLOOKUP(R303,'spp. code_DO NOT DELETE'!$A:$E,4,FALSE),"")</f>
        <v/>
      </c>
      <c r="Y303" t="str">
        <f>IF(R303&lt;&gt;"",VLOOKUP(R303,'spp. code_DO NOT DELETE'!$A:$E,5,FALSE),"")</f>
        <v/>
      </c>
    </row>
    <row r="304" spans="1:25">
      <c r="A304" s="1"/>
      <c r="G304" s="16"/>
      <c r="H304" s="16"/>
      <c r="K304" s="2"/>
      <c r="L304" s="2"/>
      <c r="V304" t="str">
        <f>IF(R304&lt;&gt;"",VLOOKUP($R304,'spp. code_DO NOT DELETE'!$A:$E,2,FALSE),"")</f>
        <v/>
      </c>
      <c r="W304" t="str">
        <f>IF(R304&lt;&gt;"",VLOOKUP(R304,'spp. code_DO NOT DELETE'!$A:$E,3,FALSE),"")</f>
        <v/>
      </c>
      <c r="X304" t="str">
        <f>IF(R304&lt;&gt;"",VLOOKUP(R304,'spp. code_DO NOT DELETE'!$A:$E,4,FALSE),"")</f>
        <v/>
      </c>
      <c r="Y304" t="str">
        <f>IF(R304&lt;&gt;"",VLOOKUP(R304,'spp. code_DO NOT DELETE'!$A:$E,5,FALSE),"")</f>
        <v/>
      </c>
    </row>
    <row r="305" spans="1:25">
      <c r="A305" s="1"/>
      <c r="G305" s="16"/>
      <c r="H305" s="16"/>
      <c r="K305" s="2"/>
      <c r="L305" s="2"/>
      <c r="V305" t="str">
        <f>IF(R305&lt;&gt;"",VLOOKUP($R305,'spp. code_DO NOT DELETE'!$A:$E,2,FALSE),"")</f>
        <v/>
      </c>
      <c r="W305" t="str">
        <f>IF(R305&lt;&gt;"",VLOOKUP(R305,'spp. code_DO NOT DELETE'!$A:$E,3,FALSE),"")</f>
        <v/>
      </c>
      <c r="X305" t="str">
        <f>IF(R305&lt;&gt;"",VLOOKUP(R305,'spp. code_DO NOT DELETE'!$A:$E,4,FALSE),"")</f>
        <v/>
      </c>
      <c r="Y305" t="str">
        <f>IF(R305&lt;&gt;"",VLOOKUP(R305,'spp. code_DO NOT DELETE'!$A:$E,5,FALSE),"")</f>
        <v/>
      </c>
    </row>
    <row r="306" spans="1:25">
      <c r="A306" s="1"/>
      <c r="G306" s="16"/>
      <c r="H306" s="16"/>
      <c r="K306" s="2"/>
      <c r="L306" s="2"/>
      <c r="V306" t="str">
        <f>IF(R306&lt;&gt;"",VLOOKUP($R306,'spp. code_DO NOT DELETE'!$A:$E,2,FALSE),"")</f>
        <v/>
      </c>
      <c r="W306" t="str">
        <f>IF(R306&lt;&gt;"",VLOOKUP(R306,'spp. code_DO NOT DELETE'!$A:$E,3,FALSE),"")</f>
        <v/>
      </c>
      <c r="X306" t="str">
        <f>IF(R306&lt;&gt;"",VLOOKUP(R306,'spp. code_DO NOT DELETE'!$A:$E,4,FALSE),"")</f>
        <v/>
      </c>
      <c r="Y306" t="str">
        <f>IF(R306&lt;&gt;"",VLOOKUP(R306,'spp. code_DO NOT DELETE'!$A:$E,5,FALSE),"")</f>
        <v/>
      </c>
    </row>
    <row r="307" spans="1:25">
      <c r="A307" s="1"/>
      <c r="G307" s="16"/>
      <c r="H307" s="16"/>
      <c r="K307" s="2"/>
      <c r="L307" s="2"/>
      <c r="V307" t="str">
        <f>IF(R307&lt;&gt;"",VLOOKUP($R307,'spp. code_DO NOT DELETE'!$A:$E,2,FALSE),"")</f>
        <v/>
      </c>
      <c r="W307" t="str">
        <f>IF(R307&lt;&gt;"",VLOOKUP(R307,'spp. code_DO NOT DELETE'!$A:$E,3,FALSE),"")</f>
        <v/>
      </c>
      <c r="X307" t="str">
        <f>IF(R307&lt;&gt;"",VLOOKUP(R307,'spp. code_DO NOT DELETE'!$A:$E,4,FALSE),"")</f>
        <v/>
      </c>
      <c r="Y307" t="str">
        <f>IF(R307&lt;&gt;"",VLOOKUP(R307,'spp. code_DO NOT DELETE'!$A:$E,5,FALSE),"")</f>
        <v/>
      </c>
    </row>
    <row r="308" spans="1:25">
      <c r="A308" s="1"/>
      <c r="G308" s="16"/>
      <c r="H308" s="16"/>
      <c r="K308" s="2"/>
      <c r="L308" s="2"/>
      <c r="V308" t="str">
        <f>IF(R308&lt;&gt;"",VLOOKUP($R308,'spp. code_DO NOT DELETE'!$A:$E,2,FALSE),"")</f>
        <v/>
      </c>
      <c r="W308" t="str">
        <f>IF(R308&lt;&gt;"",VLOOKUP(R308,'spp. code_DO NOT DELETE'!$A:$E,3,FALSE),"")</f>
        <v/>
      </c>
      <c r="X308" t="str">
        <f>IF(R308&lt;&gt;"",VLOOKUP(R308,'spp. code_DO NOT DELETE'!$A:$E,4,FALSE),"")</f>
        <v/>
      </c>
      <c r="Y308" t="str">
        <f>IF(R308&lt;&gt;"",VLOOKUP(R308,'spp. code_DO NOT DELETE'!$A:$E,5,FALSE),"")</f>
        <v/>
      </c>
    </row>
    <row r="309" spans="1:25">
      <c r="A309" s="1"/>
      <c r="G309" s="16"/>
      <c r="H309" s="16"/>
      <c r="K309" s="2"/>
      <c r="L309" s="2"/>
      <c r="V309" t="str">
        <f>IF(R309&lt;&gt;"",VLOOKUP($R309,'spp. code_DO NOT DELETE'!$A:$E,2,FALSE),"")</f>
        <v/>
      </c>
      <c r="W309" t="str">
        <f>IF(R309&lt;&gt;"",VLOOKUP(R309,'spp. code_DO NOT DELETE'!$A:$E,3,FALSE),"")</f>
        <v/>
      </c>
      <c r="X309" t="str">
        <f>IF(R309&lt;&gt;"",VLOOKUP(R309,'spp. code_DO NOT DELETE'!$A:$E,4,FALSE),"")</f>
        <v/>
      </c>
      <c r="Y309" t="str">
        <f>IF(R309&lt;&gt;"",VLOOKUP(R309,'spp. code_DO NOT DELETE'!$A:$E,5,FALSE),"")</f>
        <v/>
      </c>
    </row>
    <row r="310" spans="1:25">
      <c r="A310" s="1"/>
      <c r="G310" s="16"/>
      <c r="H310" s="16"/>
      <c r="K310" s="2"/>
      <c r="L310" s="2"/>
      <c r="V310" t="str">
        <f>IF(R310&lt;&gt;"",VLOOKUP($R310,'spp. code_DO NOT DELETE'!$A:$E,2,FALSE),"")</f>
        <v/>
      </c>
      <c r="W310" t="str">
        <f>IF(R310&lt;&gt;"",VLOOKUP(R310,'spp. code_DO NOT DELETE'!$A:$E,3,FALSE),"")</f>
        <v/>
      </c>
      <c r="X310" t="str">
        <f>IF(R310&lt;&gt;"",VLOOKUP(R310,'spp. code_DO NOT DELETE'!$A:$E,4,FALSE),"")</f>
        <v/>
      </c>
      <c r="Y310" t="str">
        <f>IF(R310&lt;&gt;"",VLOOKUP(R310,'spp. code_DO NOT DELETE'!$A:$E,5,FALSE),"")</f>
        <v/>
      </c>
    </row>
    <row r="311" spans="1:25">
      <c r="A311" s="1"/>
      <c r="G311" s="16"/>
      <c r="H311" s="16"/>
      <c r="K311" s="2"/>
      <c r="L311" s="2"/>
      <c r="V311" t="str">
        <f>IF(R311&lt;&gt;"",VLOOKUP($R311,'spp. code_DO NOT DELETE'!$A:$E,2,FALSE),"")</f>
        <v/>
      </c>
      <c r="W311" t="str">
        <f>IF(R311&lt;&gt;"",VLOOKUP(R311,'spp. code_DO NOT DELETE'!$A:$E,3,FALSE),"")</f>
        <v/>
      </c>
      <c r="X311" t="str">
        <f>IF(R311&lt;&gt;"",VLOOKUP(R311,'spp. code_DO NOT DELETE'!$A:$E,4,FALSE),"")</f>
        <v/>
      </c>
      <c r="Y311" t="str">
        <f>IF(R311&lt;&gt;"",VLOOKUP(R311,'spp. code_DO NOT DELETE'!$A:$E,5,FALSE),"")</f>
        <v/>
      </c>
    </row>
    <row r="312" spans="1:25">
      <c r="A312" s="1"/>
      <c r="G312" s="16"/>
      <c r="H312" s="16"/>
      <c r="K312" s="2"/>
      <c r="L312" s="2"/>
      <c r="V312" t="str">
        <f>IF(R312&lt;&gt;"",VLOOKUP($R312,'spp. code_DO NOT DELETE'!$A:$E,2,FALSE),"")</f>
        <v/>
      </c>
      <c r="W312" t="str">
        <f>IF(R312&lt;&gt;"",VLOOKUP(R312,'spp. code_DO NOT DELETE'!$A:$E,3,FALSE),"")</f>
        <v/>
      </c>
      <c r="X312" t="str">
        <f>IF(R312&lt;&gt;"",VLOOKUP(R312,'spp. code_DO NOT DELETE'!$A:$E,4,FALSE),"")</f>
        <v/>
      </c>
      <c r="Y312" t="str">
        <f>IF(R312&lt;&gt;"",VLOOKUP(R312,'spp. code_DO NOT DELETE'!$A:$E,5,FALSE),"")</f>
        <v/>
      </c>
    </row>
    <row r="313" spans="1:25">
      <c r="A313" s="1"/>
      <c r="G313" s="16"/>
      <c r="H313" s="16"/>
      <c r="K313" s="2"/>
      <c r="L313" s="2"/>
      <c r="V313" t="str">
        <f>IF(R313&lt;&gt;"",VLOOKUP($R313,'spp. code_DO NOT DELETE'!$A:$E,2,FALSE),"")</f>
        <v/>
      </c>
      <c r="W313" t="str">
        <f>IF(R313&lt;&gt;"",VLOOKUP(R313,'spp. code_DO NOT DELETE'!$A:$E,3,FALSE),"")</f>
        <v/>
      </c>
      <c r="X313" t="str">
        <f>IF(R313&lt;&gt;"",VLOOKUP(R313,'spp. code_DO NOT DELETE'!$A:$E,4,FALSE),"")</f>
        <v/>
      </c>
      <c r="Y313" t="str">
        <f>IF(R313&lt;&gt;"",VLOOKUP(R313,'spp. code_DO NOT DELETE'!$A:$E,5,FALSE),"")</f>
        <v/>
      </c>
    </row>
    <row r="314" spans="1:25">
      <c r="A314" s="1"/>
      <c r="G314" s="16"/>
      <c r="H314" s="16"/>
      <c r="K314" s="2"/>
      <c r="L314" s="2"/>
      <c r="V314" t="str">
        <f>IF(R314&lt;&gt;"",VLOOKUP($R314,'spp. code_DO NOT DELETE'!$A:$E,2,FALSE),"")</f>
        <v/>
      </c>
      <c r="W314" t="str">
        <f>IF(R314&lt;&gt;"",VLOOKUP(R314,'spp. code_DO NOT DELETE'!$A:$E,3,FALSE),"")</f>
        <v/>
      </c>
      <c r="X314" t="str">
        <f>IF(R314&lt;&gt;"",VLOOKUP(R314,'spp. code_DO NOT DELETE'!$A:$E,4,FALSE),"")</f>
        <v/>
      </c>
      <c r="Y314" t="str">
        <f>IF(R314&lt;&gt;"",VLOOKUP(R314,'spp. code_DO NOT DELETE'!$A:$E,5,FALSE),"")</f>
        <v/>
      </c>
    </row>
    <row r="315" spans="1:25">
      <c r="A315" s="1"/>
      <c r="G315" s="16"/>
      <c r="H315" s="16"/>
      <c r="K315" s="2"/>
      <c r="L315" s="2"/>
      <c r="V315" t="str">
        <f>IF(R315&lt;&gt;"",VLOOKUP($R315,'spp. code_DO NOT DELETE'!$A:$E,2,FALSE),"")</f>
        <v/>
      </c>
      <c r="W315" t="str">
        <f>IF(R315&lt;&gt;"",VLOOKUP(R315,'spp. code_DO NOT DELETE'!$A:$E,3,FALSE),"")</f>
        <v/>
      </c>
      <c r="X315" t="str">
        <f>IF(R315&lt;&gt;"",VLOOKUP(R315,'spp. code_DO NOT DELETE'!$A:$E,4,FALSE),"")</f>
        <v/>
      </c>
      <c r="Y315" t="str">
        <f>IF(R315&lt;&gt;"",VLOOKUP(R315,'spp. code_DO NOT DELETE'!$A:$E,5,FALSE),"")</f>
        <v/>
      </c>
    </row>
    <row r="316" spans="1:25">
      <c r="A316" s="1"/>
      <c r="G316" s="16"/>
      <c r="H316" s="16"/>
      <c r="K316" s="2"/>
      <c r="L316" s="2"/>
      <c r="V316" t="str">
        <f>IF(R316&lt;&gt;"",VLOOKUP($R316,'spp. code_DO NOT DELETE'!$A:$E,2,FALSE),"")</f>
        <v/>
      </c>
      <c r="W316" t="str">
        <f>IF(R316&lt;&gt;"",VLOOKUP(R316,'spp. code_DO NOT DELETE'!$A:$E,3,FALSE),"")</f>
        <v/>
      </c>
      <c r="X316" t="str">
        <f>IF(R316&lt;&gt;"",VLOOKUP(R316,'spp. code_DO NOT DELETE'!$A:$E,4,FALSE),"")</f>
        <v/>
      </c>
      <c r="Y316" t="str">
        <f>IF(R316&lt;&gt;"",VLOOKUP(R316,'spp. code_DO NOT DELETE'!$A:$E,5,FALSE),"")</f>
        <v/>
      </c>
    </row>
    <row r="317" spans="1:25">
      <c r="A317" s="1"/>
      <c r="G317" s="16"/>
      <c r="H317" s="16"/>
      <c r="K317" s="2"/>
      <c r="L317" s="2"/>
      <c r="V317" t="str">
        <f>IF(R317&lt;&gt;"",VLOOKUP($R317,'spp. code_DO NOT DELETE'!$A:$E,2,FALSE),"")</f>
        <v/>
      </c>
      <c r="W317" t="str">
        <f>IF(R317&lt;&gt;"",VLOOKUP(R317,'spp. code_DO NOT DELETE'!$A:$E,3,FALSE),"")</f>
        <v/>
      </c>
      <c r="X317" t="str">
        <f>IF(R317&lt;&gt;"",VLOOKUP(R317,'spp. code_DO NOT DELETE'!$A:$E,4,FALSE),"")</f>
        <v/>
      </c>
      <c r="Y317" t="str">
        <f>IF(R317&lt;&gt;"",VLOOKUP(R317,'spp. code_DO NOT DELETE'!$A:$E,5,FALSE),"")</f>
        <v/>
      </c>
    </row>
    <row r="318" spans="1:25">
      <c r="A318" s="1"/>
      <c r="G318" s="16"/>
      <c r="H318" s="16"/>
      <c r="K318" s="2"/>
      <c r="L318" s="2"/>
      <c r="V318" t="str">
        <f>IF(R318&lt;&gt;"",VLOOKUP($R318,'spp. code_DO NOT DELETE'!$A:$E,2,FALSE),"")</f>
        <v/>
      </c>
      <c r="W318" t="str">
        <f>IF(R318&lt;&gt;"",VLOOKUP(R318,'spp. code_DO NOT DELETE'!$A:$E,3,FALSE),"")</f>
        <v/>
      </c>
      <c r="X318" t="str">
        <f>IF(R318&lt;&gt;"",VLOOKUP(R318,'spp. code_DO NOT DELETE'!$A:$E,4,FALSE),"")</f>
        <v/>
      </c>
      <c r="Y318" t="str">
        <f>IF(R318&lt;&gt;"",VLOOKUP(R318,'spp. code_DO NOT DELETE'!$A:$E,5,FALSE),"")</f>
        <v/>
      </c>
    </row>
    <row r="319" spans="1:25">
      <c r="A319" s="1"/>
      <c r="G319" s="16"/>
      <c r="H319" s="16"/>
      <c r="K319" s="2"/>
      <c r="L319" s="2"/>
      <c r="V319" t="str">
        <f>IF(R319&lt;&gt;"",VLOOKUP($R319,'spp. code_DO NOT DELETE'!$A:$E,2,FALSE),"")</f>
        <v/>
      </c>
      <c r="W319" t="str">
        <f>IF(R319&lt;&gt;"",VLOOKUP(R319,'spp. code_DO NOT DELETE'!$A:$E,3,FALSE),"")</f>
        <v/>
      </c>
      <c r="X319" t="str">
        <f>IF(R319&lt;&gt;"",VLOOKUP(R319,'spp. code_DO NOT DELETE'!$A:$E,4,FALSE),"")</f>
        <v/>
      </c>
      <c r="Y319" t="str">
        <f>IF(R319&lt;&gt;"",VLOOKUP(R319,'spp. code_DO NOT DELETE'!$A:$E,5,FALSE),"")</f>
        <v/>
      </c>
    </row>
    <row r="320" spans="1:25">
      <c r="A320" s="1"/>
      <c r="G320" s="16"/>
      <c r="H320" s="16"/>
      <c r="K320" s="2"/>
      <c r="L320" s="2"/>
      <c r="V320" t="str">
        <f>IF(R320&lt;&gt;"",VLOOKUP($R320,'spp. code_DO NOT DELETE'!$A:$E,2,FALSE),"")</f>
        <v/>
      </c>
      <c r="W320" t="str">
        <f>IF(R320&lt;&gt;"",VLOOKUP(R320,'spp. code_DO NOT DELETE'!$A:$E,3,FALSE),"")</f>
        <v/>
      </c>
      <c r="X320" t="str">
        <f>IF(R320&lt;&gt;"",VLOOKUP(R320,'spp. code_DO NOT DELETE'!$A:$E,4,FALSE),"")</f>
        <v/>
      </c>
      <c r="Y320" t="str">
        <f>IF(R320&lt;&gt;"",VLOOKUP(R320,'spp. code_DO NOT DELETE'!$A:$E,5,FALSE),"")</f>
        <v/>
      </c>
    </row>
    <row r="321" spans="1:25">
      <c r="A321" s="1"/>
      <c r="G321" s="16"/>
      <c r="H321" s="16"/>
      <c r="K321" s="2"/>
      <c r="L321" s="2"/>
      <c r="V321" t="str">
        <f>IF(R321&lt;&gt;"",VLOOKUP($R321,'spp. code_DO NOT DELETE'!$A:$E,2,FALSE),"")</f>
        <v/>
      </c>
      <c r="W321" t="str">
        <f>IF(R321&lt;&gt;"",VLOOKUP(R321,'spp. code_DO NOT DELETE'!$A:$E,3,FALSE),"")</f>
        <v/>
      </c>
      <c r="X321" t="str">
        <f>IF(R321&lt;&gt;"",VLOOKUP(R321,'spp. code_DO NOT DELETE'!$A:$E,4,FALSE),"")</f>
        <v/>
      </c>
      <c r="Y321" t="str">
        <f>IF(R321&lt;&gt;"",VLOOKUP(R321,'spp. code_DO NOT DELETE'!$A:$E,5,FALSE),"")</f>
        <v/>
      </c>
    </row>
    <row r="322" spans="1:25">
      <c r="A322" s="1"/>
      <c r="G322" s="16"/>
      <c r="H322" s="16"/>
      <c r="K322" s="2"/>
      <c r="L322" s="2"/>
      <c r="V322" t="str">
        <f>IF(R322&lt;&gt;"",VLOOKUP($R322,'spp. code_DO NOT DELETE'!$A:$E,2,FALSE),"")</f>
        <v/>
      </c>
      <c r="W322" t="str">
        <f>IF(R322&lt;&gt;"",VLOOKUP(R322,'spp. code_DO NOT DELETE'!$A:$E,3,FALSE),"")</f>
        <v/>
      </c>
      <c r="X322" t="str">
        <f>IF(R322&lt;&gt;"",VLOOKUP(R322,'spp. code_DO NOT DELETE'!$A:$E,4,FALSE),"")</f>
        <v/>
      </c>
      <c r="Y322" t="str">
        <f>IF(R322&lt;&gt;"",VLOOKUP(R322,'spp. code_DO NOT DELETE'!$A:$E,5,FALSE),"")</f>
        <v/>
      </c>
    </row>
    <row r="323" spans="1:25">
      <c r="A323" s="1"/>
      <c r="G323" s="16"/>
      <c r="H323" s="16"/>
      <c r="K323" s="2"/>
      <c r="L323" s="2"/>
      <c r="V323" t="str">
        <f>IF(R323&lt;&gt;"",VLOOKUP($R323,'spp. code_DO NOT DELETE'!$A:$E,2,FALSE),"")</f>
        <v/>
      </c>
      <c r="W323" t="str">
        <f>IF(R323&lt;&gt;"",VLOOKUP(R323,'spp. code_DO NOT DELETE'!$A:$E,3,FALSE),"")</f>
        <v/>
      </c>
      <c r="X323" t="str">
        <f>IF(R323&lt;&gt;"",VLOOKUP(R323,'spp. code_DO NOT DELETE'!$A:$E,4,FALSE),"")</f>
        <v/>
      </c>
      <c r="Y323" t="str">
        <f>IF(R323&lt;&gt;"",VLOOKUP(R323,'spp. code_DO NOT DELETE'!$A:$E,5,FALSE),"")</f>
        <v/>
      </c>
    </row>
    <row r="324" spans="1:25">
      <c r="A324" s="1"/>
      <c r="G324" s="16"/>
      <c r="H324" s="16"/>
      <c r="K324" s="2"/>
      <c r="L324" s="2"/>
      <c r="V324" t="str">
        <f>IF(R324&lt;&gt;"",VLOOKUP($R324,'spp. code_DO NOT DELETE'!$A:$E,2,FALSE),"")</f>
        <v/>
      </c>
      <c r="W324" t="str">
        <f>IF(R324&lt;&gt;"",VLOOKUP(R324,'spp. code_DO NOT DELETE'!$A:$E,3,FALSE),"")</f>
        <v/>
      </c>
      <c r="X324" t="str">
        <f>IF(R324&lt;&gt;"",VLOOKUP(R324,'spp. code_DO NOT DELETE'!$A:$E,4,FALSE),"")</f>
        <v/>
      </c>
      <c r="Y324" t="str">
        <f>IF(R324&lt;&gt;"",VLOOKUP(R324,'spp. code_DO NOT DELETE'!$A:$E,5,FALSE),"")</f>
        <v/>
      </c>
    </row>
    <row r="325" spans="1:25">
      <c r="A325" s="1"/>
      <c r="G325" s="16"/>
      <c r="H325" s="16"/>
      <c r="K325" s="2"/>
      <c r="L325" s="2"/>
      <c r="V325" t="str">
        <f>IF(R325&lt;&gt;"",VLOOKUP($R325,'spp. code_DO NOT DELETE'!$A:$E,2,FALSE),"")</f>
        <v/>
      </c>
      <c r="W325" t="str">
        <f>IF(R325&lt;&gt;"",VLOOKUP(R325,'spp. code_DO NOT DELETE'!$A:$E,3,FALSE),"")</f>
        <v/>
      </c>
      <c r="X325" t="str">
        <f>IF(R325&lt;&gt;"",VLOOKUP(R325,'spp. code_DO NOT DELETE'!$A:$E,4,FALSE),"")</f>
        <v/>
      </c>
      <c r="Y325" t="str">
        <f>IF(R325&lt;&gt;"",VLOOKUP(R325,'spp. code_DO NOT DELETE'!$A:$E,5,FALSE),"")</f>
        <v/>
      </c>
    </row>
    <row r="326" spans="1:25">
      <c r="A326" s="1"/>
      <c r="G326" s="16"/>
      <c r="H326" s="16"/>
      <c r="K326" s="2"/>
      <c r="L326" s="2"/>
      <c r="V326" t="str">
        <f>IF(R326&lt;&gt;"",VLOOKUP($R326,'spp. code_DO NOT DELETE'!$A:$E,2,FALSE),"")</f>
        <v/>
      </c>
      <c r="W326" t="str">
        <f>IF(R326&lt;&gt;"",VLOOKUP(R326,'spp. code_DO NOT DELETE'!$A:$E,3,FALSE),"")</f>
        <v/>
      </c>
      <c r="X326" t="str">
        <f>IF(R326&lt;&gt;"",VLOOKUP(R326,'spp. code_DO NOT DELETE'!$A:$E,4,FALSE),"")</f>
        <v/>
      </c>
      <c r="Y326" t="str">
        <f>IF(R326&lt;&gt;"",VLOOKUP(R326,'spp. code_DO NOT DELETE'!$A:$E,5,FALSE),"")</f>
        <v/>
      </c>
    </row>
    <row r="327" spans="1:25">
      <c r="A327" s="1"/>
      <c r="G327" s="16"/>
      <c r="H327" s="16"/>
      <c r="K327" s="2"/>
      <c r="L327" s="2"/>
      <c r="V327" t="str">
        <f>IF(R327&lt;&gt;"",VLOOKUP($R327,'spp. code_DO NOT DELETE'!$A:$E,2,FALSE),"")</f>
        <v/>
      </c>
      <c r="W327" t="str">
        <f>IF(R327&lt;&gt;"",VLOOKUP(R327,'spp. code_DO NOT DELETE'!$A:$E,3,FALSE),"")</f>
        <v/>
      </c>
      <c r="X327" t="str">
        <f>IF(R327&lt;&gt;"",VLOOKUP(R327,'spp. code_DO NOT DELETE'!$A:$E,4,FALSE),"")</f>
        <v/>
      </c>
      <c r="Y327" t="str">
        <f>IF(R327&lt;&gt;"",VLOOKUP(R327,'spp. code_DO NOT DELETE'!$A:$E,5,FALSE),"")</f>
        <v/>
      </c>
    </row>
    <row r="328" spans="1:25">
      <c r="A328" s="1"/>
      <c r="G328" s="16"/>
      <c r="H328" s="16"/>
      <c r="K328" s="2"/>
      <c r="L328" s="2"/>
      <c r="V328" t="str">
        <f>IF(R328&lt;&gt;"",VLOOKUP($R328,'spp. code_DO NOT DELETE'!$A:$E,2,FALSE),"")</f>
        <v/>
      </c>
      <c r="W328" t="str">
        <f>IF(R328&lt;&gt;"",VLOOKUP(R328,'spp. code_DO NOT DELETE'!$A:$E,3,FALSE),"")</f>
        <v/>
      </c>
      <c r="X328" t="str">
        <f>IF(R328&lt;&gt;"",VLOOKUP(R328,'spp. code_DO NOT DELETE'!$A:$E,4,FALSE),"")</f>
        <v/>
      </c>
      <c r="Y328" t="str">
        <f>IF(R328&lt;&gt;"",VLOOKUP(R328,'spp. code_DO NOT DELETE'!$A:$E,5,FALSE),"")</f>
        <v/>
      </c>
    </row>
    <row r="329" spans="1:25">
      <c r="A329" s="1"/>
      <c r="G329" s="16"/>
      <c r="H329" s="16"/>
      <c r="K329" s="2"/>
      <c r="L329" s="2"/>
      <c r="V329" t="str">
        <f>IF(R329&lt;&gt;"",VLOOKUP($R329,'spp. code_DO NOT DELETE'!$A:$E,2,FALSE),"")</f>
        <v/>
      </c>
      <c r="W329" t="str">
        <f>IF(R329&lt;&gt;"",VLOOKUP(R329,'spp. code_DO NOT DELETE'!$A:$E,3,FALSE),"")</f>
        <v/>
      </c>
      <c r="X329" t="str">
        <f>IF(R329&lt;&gt;"",VLOOKUP(R329,'spp. code_DO NOT DELETE'!$A:$E,4,FALSE),"")</f>
        <v/>
      </c>
      <c r="Y329" t="str">
        <f>IF(R329&lt;&gt;"",VLOOKUP(R329,'spp. code_DO NOT DELETE'!$A:$E,5,FALSE),"")</f>
        <v/>
      </c>
    </row>
    <row r="330" spans="1:25">
      <c r="A330" s="1"/>
      <c r="G330" s="16"/>
      <c r="H330" s="16"/>
      <c r="K330" s="2"/>
      <c r="L330" s="2"/>
      <c r="V330" t="str">
        <f>IF(R330&lt;&gt;"",VLOOKUP($R330,'spp. code_DO NOT DELETE'!$A:$E,2,FALSE),"")</f>
        <v/>
      </c>
      <c r="W330" t="str">
        <f>IF(R330&lt;&gt;"",VLOOKUP(R330,'spp. code_DO NOT DELETE'!$A:$E,3,FALSE),"")</f>
        <v/>
      </c>
      <c r="X330" t="str">
        <f>IF(R330&lt;&gt;"",VLOOKUP(R330,'spp. code_DO NOT DELETE'!$A:$E,4,FALSE),"")</f>
        <v/>
      </c>
      <c r="Y330" t="str">
        <f>IF(R330&lt;&gt;"",VLOOKUP(R330,'spp. code_DO NOT DELETE'!$A:$E,5,FALSE),"")</f>
        <v/>
      </c>
    </row>
    <row r="331" spans="1:25">
      <c r="A331" s="1"/>
      <c r="G331" s="16"/>
      <c r="H331" s="16"/>
      <c r="K331" s="2"/>
      <c r="L331" s="2"/>
      <c r="V331" t="str">
        <f>IF(R331&lt;&gt;"",VLOOKUP($R331,'spp. code_DO NOT DELETE'!$A:$E,2,FALSE),"")</f>
        <v/>
      </c>
      <c r="W331" t="str">
        <f>IF(R331&lt;&gt;"",VLOOKUP(R331,'spp. code_DO NOT DELETE'!$A:$E,3,FALSE),"")</f>
        <v/>
      </c>
      <c r="X331" t="str">
        <f>IF(R331&lt;&gt;"",VLOOKUP(R331,'spp. code_DO NOT DELETE'!$A:$E,4,FALSE),"")</f>
        <v/>
      </c>
      <c r="Y331" t="str">
        <f>IF(R331&lt;&gt;"",VLOOKUP(R331,'spp. code_DO NOT DELETE'!$A:$E,5,FALSE),"")</f>
        <v/>
      </c>
    </row>
    <row r="332" spans="1:25">
      <c r="A332" s="1"/>
      <c r="G332" s="16"/>
      <c r="H332" s="16"/>
      <c r="K332" s="2"/>
      <c r="L332" s="2"/>
      <c r="V332" t="str">
        <f>IF(R332&lt;&gt;"",VLOOKUP($R332,'spp. code_DO NOT DELETE'!$A:$E,2,FALSE),"")</f>
        <v/>
      </c>
      <c r="W332" t="str">
        <f>IF(R332&lt;&gt;"",VLOOKUP(R332,'spp. code_DO NOT DELETE'!$A:$E,3,FALSE),"")</f>
        <v/>
      </c>
      <c r="X332" t="str">
        <f>IF(R332&lt;&gt;"",VLOOKUP(R332,'spp. code_DO NOT DELETE'!$A:$E,4,FALSE),"")</f>
        <v/>
      </c>
      <c r="Y332" t="str">
        <f>IF(R332&lt;&gt;"",VLOOKUP(R332,'spp. code_DO NOT DELETE'!$A:$E,5,FALSE),"")</f>
        <v/>
      </c>
    </row>
    <row r="333" spans="1:25">
      <c r="A333" s="1"/>
      <c r="G333" s="16"/>
      <c r="H333" s="16"/>
      <c r="K333" s="2"/>
      <c r="L333" s="2"/>
      <c r="Q333" s="18"/>
      <c r="R333" s="18"/>
      <c r="S333" s="18"/>
      <c r="T333" s="18"/>
      <c r="U333" s="18"/>
      <c r="V333" t="str">
        <f>IF(R333&lt;&gt;"",VLOOKUP($R333,'spp. code_DO NOT DELETE'!$A:$E,2,FALSE),"")</f>
        <v/>
      </c>
      <c r="W333" t="str">
        <f>IF(R333&lt;&gt;"",VLOOKUP(R333,'spp. code_DO NOT DELETE'!$A:$E,3,FALSE),"")</f>
        <v/>
      </c>
      <c r="X333" t="str">
        <f>IF(R333&lt;&gt;"",VLOOKUP(R333,'spp. code_DO NOT DELETE'!$A:$E,4,FALSE),"")</f>
        <v/>
      </c>
      <c r="Y333" t="str">
        <f>IF(R333&lt;&gt;"",VLOOKUP(R333,'spp. code_DO NOT DELETE'!$A:$E,5,FALSE),"")</f>
        <v/>
      </c>
    </row>
    <row r="334" spans="1:25">
      <c r="A334" s="1"/>
      <c r="G334" s="16"/>
      <c r="H334" s="16"/>
      <c r="K334" s="2"/>
      <c r="L334" s="2"/>
      <c r="V334" t="str">
        <f>IF(R334&lt;&gt;"",VLOOKUP($R334,'spp. code_DO NOT DELETE'!$A:$E,2,FALSE),"")</f>
        <v/>
      </c>
      <c r="W334" t="str">
        <f>IF(R334&lt;&gt;"",VLOOKUP(R334,'spp. code_DO NOT DELETE'!$A:$E,3,FALSE),"")</f>
        <v/>
      </c>
      <c r="X334" t="str">
        <f>IF(R334&lt;&gt;"",VLOOKUP(R334,'spp. code_DO NOT DELETE'!$A:$E,4,FALSE),"")</f>
        <v/>
      </c>
      <c r="Y334" t="str">
        <f>IF(R334&lt;&gt;"",VLOOKUP(R334,'spp. code_DO NOT DELETE'!$A:$E,5,FALSE),"")</f>
        <v/>
      </c>
    </row>
    <row r="335" spans="1:25">
      <c r="A335" s="1"/>
      <c r="G335" s="16"/>
      <c r="H335" s="16"/>
      <c r="K335" s="2"/>
      <c r="L335" s="2"/>
      <c r="V335" t="str">
        <f>IF(R335&lt;&gt;"",VLOOKUP($R335,'spp. code_DO NOT DELETE'!$A:$E,2,FALSE),"")</f>
        <v/>
      </c>
      <c r="W335" t="str">
        <f>IF(R335&lt;&gt;"",VLOOKUP(R335,'spp. code_DO NOT DELETE'!$A:$E,3,FALSE),"")</f>
        <v/>
      </c>
      <c r="X335" t="str">
        <f>IF(R335&lt;&gt;"",VLOOKUP(R335,'spp. code_DO NOT DELETE'!$A:$E,4,FALSE),"")</f>
        <v/>
      </c>
      <c r="Y335" t="str">
        <f>IF(R335&lt;&gt;"",VLOOKUP(R335,'spp. code_DO NOT DELETE'!$A:$E,5,FALSE),"")</f>
        <v/>
      </c>
    </row>
    <row r="336" spans="1:25">
      <c r="A336" s="1"/>
      <c r="G336" s="16"/>
      <c r="H336" s="16"/>
      <c r="K336" s="2"/>
      <c r="L336" s="2"/>
      <c r="V336" t="str">
        <f>IF(R336&lt;&gt;"",VLOOKUP($R336,'spp. code_DO NOT DELETE'!$A:$E,2,FALSE),"")</f>
        <v/>
      </c>
      <c r="W336" t="str">
        <f>IF(R336&lt;&gt;"",VLOOKUP(R336,'spp. code_DO NOT DELETE'!$A:$E,3,FALSE),"")</f>
        <v/>
      </c>
      <c r="X336" t="str">
        <f>IF(R336&lt;&gt;"",VLOOKUP(R336,'spp. code_DO NOT DELETE'!$A:$E,4,FALSE),"")</f>
        <v/>
      </c>
      <c r="Y336" t="str">
        <f>IF(R336&lt;&gt;"",VLOOKUP(R336,'spp. code_DO NOT DELETE'!$A:$E,5,FALSE),"")</f>
        <v/>
      </c>
    </row>
    <row r="337" spans="1:25">
      <c r="A337" s="1"/>
      <c r="G337" s="16"/>
      <c r="H337" s="16"/>
      <c r="K337" s="2"/>
      <c r="L337" s="2"/>
      <c r="V337" t="str">
        <f>IF(R337&lt;&gt;"",VLOOKUP($R337,'spp. code_DO NOT DELETE'!$A:$E,2,FALSE),"")</f>
        <v/>
      </c>
      <c r="W337" t="str">
        <f>IF(R337&lt;&gt;"",VLOOKUP(R337,'spp. code_DO NOT DELETE'!$A:$E,3,FALSE),"")</f>
        <v/>
      </c>
      <c r="X337" t="str">
        <f>IF(R337&lt;&gt;"",VLOOKUP(R337,'spp. code_DO NOT DELETE'!$A:$E,4,FALSE),"")</f>
        <v/>
      </c>
      <c r="Y337" t="str">
        <f>IF(R337&lt;&gt;"",VLOOKUP(R337,'spp. code_DO NOT DELETE'!$A:$E,5,FALSE),"")</f>
        <v/>
      </c>
    </row>
    <row r="338" spans="1:25">
      <c r="A338" s="1"/>
      <c r="G338" s="16"/>
      <c r="H338" s="16"/>
      <c r="K338" s="2"/>
      <c r="L338" s="2"/>
      <c r="V338" t="str">
        <f>IF(R338&lt;&gt;"",VLOOKUP($R338,'spp. code_DO NOT DELETE'!$A:$E,2,FALSE),"")</f>
        <v/>
      </c>
      <c r="W338" t="str">
        <f>IF(R338&lt;&gt;"",VLOOKUP(R338,'spp. code_DO NOT DELETE'!$A:$E,3,FALSE),"")</f>
        <v/>
      </c>
      <c r="X338" t="str">
        <f>IF(R338&lt;&gt;"",VLOOKUP(R338,'spp. code_DO NOT DELETE'!$A:$E,4,FALSE),"")</f>
        <v/>
      </c>
      <c r="Y338" t="str">
        <f>IF(R338&lt;&gt;"",VLOOKUP(R338,'spp. code_DO NOT DELETE'!$A:$E,5,FALSE),"")</f>
        <v/>
      </c>
    </row>
    <row r="339" spans="1:25">
      <c r="A339" s="1"/>
      <c r="G339" s="16"/>
      <c r="H339" s="16"/>
      <c r="K339" s="2"/>
      <c r="L339" s="2"/>
      <c r="V339" t="str">
        <f>IF(R339&lt;&gt;"",VLOOKUP($R339,'spp. code_DO NOT DELETE'!$A:$E,2,FALSE),"")</f>
        <v/>
      </c>
      <c r="W339" t="str">
        <f>IF(R339&lt;&gt;"",VLOOKUP(R339,'spp. code_DO NOT DELETE'!$A:$E,3,FALSE),"")</f>
        <v/>
      </c>
      <c r="X339" t="str">
        <f>IF(R339&lt;&gt;"",VLOOKUP(R339,'spp. code_DO NOT DELETE'!$A:$E,4,FALSE),"")</f>
        <v/>
      </c>
      <c r="Y339" t="str">
        <f>IF(R339&lt;&gt;"",VLOOKUP(R339,'spp. code_DO NOT DELETE'!$A:$E,5,FALSE),"")</f>
        <v/>
      </c>
    </row>
    <row r="340" spans="1:25">
      <c r="A340" s="1"/>
      <c r="G340" s="16"/>
      <c r="H340" s="16"/>
      <c r="K340" s="2"/>
      <c r="L340" s="2"/>
      <c r="V340" t="str">
        <f>IF(R340&lt;&gt;"",VLOOKUP($R340,'spp. code_DO NOT DELETE'!$A:$E,2,FALSE),"")</f>
        <v/>
      </c>
      <c r="W340" t="str">
        <f>IF(R340&lt;&gt;"",VLOOKUP(R340,'spp. code_DO NOT DELETE'!$A:$E,3,FALSE),"")</f>
        <v/>
      </c>
      <c r="X340" t="str">
        <f>IF(R340&lt;&gt;"",VLOOKUP(R340,'spp. code_DO NOT DELETE'!$A:$E,4,FALSE),"")</f>
        <v/>
      </c>
      <c r="Y340" t="str">
        <f>IF(R340&lt;&gt;"",VLOOKUP(R340,'spp. code_DO NOT DELETE'!$A:$E,5,FALSE),"")</f>
        <v/>
      </c>
    </row>
    <row r="341" spans="1:25">
      <c r="A341" s="1"/>
      <c r="G341" s="16"/>
      <c r="H341" s="16"/>
      <c r="K341" s="2"/>
      <c r="L341" s="2"/>
      <c r="V341" t="str">
        <f>IF(R341&lt;&gt;"",VLOOKUP($R341,'spp. code_DO NOT DELETE'!$A:$E,2,FALSE),"")</f>
        <v/>
      </c>
      <c r="W341" t="str">
        <f>IF(R341&lt;&gt;"",VLOOKUP(R341,'spp. code_DO NOT DELETE'!$A:$E,3,FALSE),"")</f>
        <v/>
      </c>
      <c r="X341" t="str">
        <f>IF(R341&lt;&gt;"",VLOOKUP(R341,'spp. code_DO NOT DELETE'!$A:$E,4,FALSE),"")</f>
        <v/>
      </c>
      <c r="Y341" t="str">
        <f>IF(R341&lt;&gt;"",VLOOKUP(R341,'spp. code_DO NOT DELETE'!$A:$E,5,FALSE),"")</f>
        <v/>
      </c>
    </row>
    <row r="342" spans="1:25">
      <c r="A342" s="1"/>
      <c r="G342" s="16"/>
      <c r="H342" s="16"/>
      <c r="K342" s="2"/>
      <c r="L342" s="2"/>
      <c r="V342" t="str">
        <f>IF(R342&lt;&gt;"",VLOOKUP($R342,'spp. code_DO NOT DELETE'!$A:$E,2,FALSE),"")</f>
        <v/>
      </c>
      <c r="W342" t="str">
        <f>IF(R342&lt;&gt;"",VLOOKUP(R342,'spp. code_DO NOT DELETE'!$A:$E,3,FALSE),"")</f>
        <v/>
      </c>
      <c r="X342" t="str">
        <f>IF(R342&lt;&gt;"",VLOOKUP(R342,'spp. code_DO NOT DELETE'!$A:$E,4,FALSE),"")</f>
        <v/>
      </c>
      <c r="Y342" t="str">
        <f>IF(R342&lt;&gt;"",VLOOKUP(R342,'spp. code_DO NOT DELETE'!$A:$E,5,FALSE),"")</f>
        <v/>
      </c>
    </row>
    <row r="343" spans="1:25">
      <c r="A343" s="1"/>
      <c r="G343" s="16"/>
      <c r="H343" s="16"/>
      <c r="K343" s="2"/>
      <c r="L343" s="2"/>
      <c r="V343" t="str">
        <f>IF(R343&lt;&gt;"",VLOOKUP($R343,'spp. code_DO NOT DELETE'!$A:$E,2,FALSE),"")</f>
        <v/>
      </c>
      <c r="W343" t="str">
        <f>IF(R343&lt;&gt;"",VLOOKUP(R343,'spp. code_DO NOT DELETE'!$A:$E,3,FALSE),"")</f>
        <v/>
      </c>
      <c r="X343" t="str">
        <f>IF(R343&lt;&gt;"",VLOOKUP(R343,'spp. code_DO NOT DELETE'!$A:$E,4,FALSE),"")</f>
        <v/>
      </c>
      <c r="Y343" t="str">
        <f>IF(R343&lt;&gt;"",VLOOKUP(R343,'spp. code_DO NOT DELETE'!$A:$E,5,FALSE),"")</f>
        <v/>
      </c>
    </row>
    <row r="344" spans="1:25">
      <c r="A344" s="1"/>
      <c r="G344" s="16"/>
      <c r="H344" s="16"/>
      <c r="K344" s="2"/>
      <c r="L344" s="2"/>
      <c r="V344" t="str">
        <f>IF(R344&lt;&gt;"",VLOOKUP($R344,'spp. code_DO NOT DELETE'!$A:$E,2,FALSE),"")</f>
        <v/>
      </c>
      <c r="W344" t="str">
        <f>IF(R344&lt;&gt;"",VLOOKUP(R344,'spp. code_DO NOT DELETE'!$A:$E,3,FALSE),"")</f>
        <v/>
      </c>
      <c r="X344" t="str">
        <f>IF(R344&lt;&gt;"",VLOOKUP(R344,'spp. code_DO NOT DELETE'!$A:$E,4,FALSE),"")</f>
        <v/>
      </c>
      <c r="Y344" t="str">
        <f>IF(R344&lt;&gt;"",VLOOKUP(R344,'spp. code_DO NOT DELETE'!$A:$E,5,FALSE),"")</f>
        <v/>
      </c>
    </row>
    <row r="345" spans="1:25">
      <c r="A345" s="1"/>
      <c r="G345" s="16"/>
      <c r="H345" s="16"/>
      <c r="K345" s="2"/>
      <c r="L345" s="2"/>
      <c r="V345" t="str">
        <f>IF(R345&lt;&gt;"",VLOOKUP($R345,'spp. code_DO NOT DELETE'!$A:$E,2,FALSE),"")</f>
        <v/>
      </c>
      <c r="W345" t="str">
        <f>IF(R345&lt;&gt;"",VLOOKUP(R345,'spp. code_DO NOT DELETE'!$A:$E,3,FALSE),"")</f>
        <v/>
      </c>
      <c r="X345" t="str">
        <f>IF(R345&lt;&gt;"",VLOOKUP(R345,'spp. code_DO NOT DELETE'!$A:$E,4,FALSE),"")</f>
        <v/>
      </c>
      <c r="Y345" t="str">
        <f>IF(R345&lt;&gt;"",VLOOKUP(R345,'spp. code_DO NOT DELETE'!$A:$E,5,FALSE),"")</f>
        <v/>
      </c>
    </row>
    <row r="346" spans="1:25">
      <c r="A346" s="1"/>
      <c r="G346" s="16"/>
      <c r="H346" s="16"/>
      <c r="K346" s="2"/>
      <c r="L346" s="2"/>
      <c r="V346" t="str">
        <f>IF(R346&lt;&gt;"",VLOOKUP($R346,'spp. code_DO NOT DELETE'!$A:$E,2,FALSE),"")</f>
        <v/>
      </c>
      <c r="W346" t="str">
        <f>IF(R346&lt;&gt;"",VLOOKUP(R346,'spp. code_DO NOT DELETE'!$A:$E,3,FALSE),"")</f>
        <v/>
      </c>
      <c r="X346" t="str">
        <f>IF(R346&lt;&gt;"",VLOOKUP(R346,'spp. code_DO NOT DELETE'!$A:$E,4,FALSE),"")</f>
        <v/>
      </c>
      <c r="Y346" t="str">
        <f>IF(R346&lt;&gt;"",VLOOKUP(R346,'spp. code_DO NOT DELETE'!$A:$E,5,FALSE),"")</f>
        <v/>
      </c>
    </row>
    <row r="347" spans="1:25">
      <c r="A347" s="1"/>
      <c r="G347" s="16"/>
      <c r="H347" s="16"/>
      <c r="K347" s="2"/>
      <c r="L347" s="2"/>
      <c r="V347" t="str">
        <f>IF(R347&lt;&gt;"",VLOOKUP($R347,'spp. code_DO NOT DELETE'!$A:$E,2,FALSE),"")</f>
        <v/>
      </c>
      <c r="W347" t="str">
        <f>IF(R347&lt;&gt;"",VLOOKUP(R347,'spp. code_DO NOT DELETE'!$A:$E,3,FALSE),"")</f>
        <v/>
      </c>
      <c r="X347" t="str">
        <f>IF(R347&lt;&gt;"",VLOOKUP(R347,'spp. code_DO NOT DELETE'!$A:$E,4,FALSE),"")</f>
        <v/>
      </c>
      <c r="Y347" t="str">
        <f>IF(R347&lt;&gt;"",VLOOKUP(R347,'spp. code_DO NOT DELETE'!$A:$E,5,FALSE),"")</f>
        <v/>
      </c>
    </row>
    <row r="348" spans="1:25">
      <c r="A348" s="1"/>
      <c r="G348" s="16"/>
      <c r="H348" s="16"/>
      <c r="K348" s="2"/>
      <c r="L348" s="2"/>
      <c r="V348" t="str">
        <f>IF(R348&lt;&gt;"",VLOOKUP($R348,'spp. code_DO NOT DELETE'!$A:$E,2,FALSE),"")</f>
        <v/>
      </c>
      <c r="W348" t="str">
        <f>IF(R348&lt;&gt;"",VLOOKUP(R348,'spp. code_DO NOT DELETE'!$A:$E,3,FALSE),"")</f>
        <v/>
      </c>
      <c r="X348" t="str">
        <f>IF(R348&lt;&gt;"",VLOOKUP(R348,'spp. code_DO NOT DELETE'!$A:$E,4,FALSE),"")</f>
        <v/>
      </c>
      <c r="Y348" t="str">
        <f>IF(R348&lt;&gt;"",VLOOKUP(R348,'spp. code_DO NOT DELETE'!$A:$E,5,FALSE),"")</f>
        <v/>
      </c>
    </row>
    <row r="349" spans="1:25">
      <c r="A349" s="1"/>
      <c r="G349" s="16"/>
      <c r="H349" s="16"/>
      <c r="K349" s="2"/>
      <c r="L349" s="2"/>
      <c r="V349" t="str">
        <f>IF(R349&lt;&gt;"",VLOOKUP($R349,'spp. code_DO NOT DELETE'!$A:$E,2,FALSE),"")</f>
        <v/>
      </c>
      <c r="W349" t="str">
        <f>IF(R349&lt;&gt;"",VLOOKUP(R349,'spp. code_DO NOT DELETE'!$A:$E,3,FALSE),"")</f>
        <v/>
      </c>
      <c r="X349" t="str">
        <f>IF(R349&lt;&gt;"",VLOOKUP(R349,'spp. code_DO NOT DELETE'!$A:$E,4,FALSE),"")</f>
        <v/>
      </c>
      <c r="Y349" t="str">
        <f>IF(R349&lt;&gt;"",VLOOKUP(R349,'spp. code_DO NOT DELETE'!$A:$E,5,FALSE),"")</f>
        <v/>
      </c>
    </row>
    <row r="350" spans="1:25">
      <c r="A350" s="1"/>
      <c r="G350" s="16"/>
      <c r="H350" s="16"/>
      <c r="K350" s="2"/>
      <c r="L350" s="2"/>
      <c r="V350" t="str">
        <f>IF(R350&lt;&gt;"",VLOOKUP($R350,'spp. code_DO NOT DELETE'!$A:$E,2,FALSE),"")</f>
        <v/>
      </c>
      <c r="W350" t="str">
        <f>IF(R350&lt;&gt;"",VLOOKUP(R350,'spp. code_DO NOT DELETE'!$A:$E,3,FALSE),"")</f>
        <v/>
      </c>
      <c r="X350" t="str">
        <f>IF(R350&lt;&gt;"",VLOOKUP(R350,'spp. code_DO NOT DELETE'!$A:$E,4,FALSE),"")</f>
        <v/>
      </c>
      <c r="Y350" t="str">
        <f>IF(R350&lt;&gt;"",VLOOKUP(R350,'spp. code_DO NOT DELETE'!$A:$E,5,FALSE),"")</f>
        <v/>
      </c>
    </row>
    <row r="351" spans="1:25">
      <c r="A351" s="1"/>
      <c r="G351" s="16"/>
      <c r="H351" s="16"/>
      <c r="K351" s="2"/>
      <c r="L351" s="2"/>
      <c r="V351" t="str">
        <f>IF(R351&lt;&gt;"",VLOOKUP($R351,'spp. code_DO NOT DELETE'!$A:$E,2,FALSE),"")</f>
        <v/>
      </c>
      <c r="W351" t="str">
        <f>IF(R351&lt;&gt;"",VLOOKUP(R351,'spp. code_DO NOT DELETE'!$A:$E,3,FALSE),"")</f>
        <v/>
      </c>
      <c r="X351" t="str">
        <f>IF(R351&lt;&gt;"",VLOOKUP(R351,'spp. code_DO NOT DELETE'!$A:$E,4,FALSE),"")</f>
        <v/>
      </c>
      <c r="Y351" t="str">
        <f>IF(R351&lt;&gt;"",VLOOKUP(R351,'spp. code_DO NOT DELETE'!$A:$E,5,FALSE),"")</f>
        <v/>
      </c>
    </row>
    <row r="352" spans="1:25">
      <c r="A352" s="1"/>
      <c r="G352" s="16"/>
      <c r="H352" s="16"/>
      <c r="K352" s="2"/>
      <c r="L352" s="2"/>
      <c r="V352" t="str">
        <f>IF(R352&lt;&gt;"",VLOOKUP($R352,'spp. code_DO NOT DELETE'!$A:$E,2,FALSE),"")</f>
        <v/>
      </c>
      <c r="W352" t="str">
        <f>IF(R352&lt;&gt;"",VLOOKUP(R352,'spp. code_DO NOT DELETE'!$A:$E,3,FALSE),"")</f>
        <v/>
      </c>
      <c r="X352" t="str">
        <f>IF(R352&lt;&gt;"",VLOOKUP(R352,'spp. code_DO NOT DELETE'!$A:$E,4,FALSE),"")</f>
        <v/>
      </c>
      <c r="Y352" t="str">
        <f>IF(R352&lt;&gt;"",VLOOKUP(R352,'spp. code_DO NOT DELETE'!$A:$E,5,FALSE),"")</f>
        <v/>
      </c>
    </row>
    <row r="353" spans="1:25">
      <c r="A353" s="1"/>
      <c r="G353" s="16"/>
      <c r="H353" s="16"/>
      <c r="K353" s="2"/>
      <c r="L353" s="2"/>
      <c r="V353" t="str">
        <f>IF(R353&lt;&gt;"",VLOOKUP($R353,'spp. code_DO NOT DELETE'!$A:$E,2,FALSE),"")</f>
        <v/>
      </c>
      <c r="W353" t="str">
        <f>IF(R353&lt;&gt;"",VLOOKUP(R353,'spp. code_DO NOT DELETE'!$A:$E,3,FALSE),"")</f>
        <v/>
      </c>
      <c r="X353" t="str">
        <f>IF(R353&lt;&gt;"",VLOOKUP(R353,'spp. code_DO NOT DELETE'!$A:$E,4,FALSE),"")</f>
        <v/>
      </c>
      <c r="Y353" t="str">
        <f>IF(R353&lt;&gt;"",VLOOKUP(R353,'spp. code_DO NOT DELETE'!$A:$E,5,FALSE),"")</f>
        <v/>
      </c>
    </row>
    <row r="354" spans="1:25">
      <c r="A354" s="1"/>
      <c r="G354" s="16"/>
      <c r="H354" s="16"/>
      <c r="K354" s="2"/>
      <c r="L354" s="2"/>
      <c r="V354" t="str">
        <f>IF(R354&lt;&gt;"",VLOOKUP($R354,'spp. code_DO NOT DELETE'!$A:$E,2,FALSE),"")</f>
        <v/>
      </c>
      <c r="W354" t="str">
        <f>IF(R354&lt;&gt;"",VLOOKUP(R354,'spp. code_DO NOT DELETE'!$A:$E,3,FALSE),"")</f>
        <v/>
      </c>
      <c r="X354" t="str">
        <f>IF(R354&lt;&gt;"",VLOOKUP(R354,'spp. code_DO NOT DELETE'!$A:$E,4,FALSE),"")</f>
        <v/>
      </c>
      <c r="Y354" t="str">
        <f>IF(R354&lt;&gt;"",VLOOKUP(R354,'spp. code_DO NOT DELETE'!$A:$E,5,FALSE),"")</f>
        <v/>
      </c>
    </row>
    <row r="355" spans="1:25">
      <c r="A355" s="1"/>
      <c r="G355" s="16"/>
      <c r="H355" s="16"/>
      <c r="K355" s="2"/>
      <c r="L355" s="2"/>
      <c r="V355" t="str">
        <f>IF(R355&lt;&gt;"",VLOOKUP($R355,'spp. code_DO NOT DELETE'!$A:$E,2,FALSE),"")</f>
        <v/>
      </c>
      <c r="W355" t="str">
        <f>IF(R355&lt;&gt;"",VLOOKUP(R355,'spp. code_DO NOT DELETE'!$A:$E,3,FALSE),"")</f>
        <v/>
      </c>
      <c r="X355" t="str">
        <f>IF(R355&lt;&gt;"",VLOOKUP(R355,'spp. code_DO NOT DELETE'!$A:$E,4,FALSE),"")</f>
        <v/>
      </c>
      <c r="Y355" t="str">
        <f>IF(R355&lt;&gt;"",VLOOKUP(R355,'spp. code_DO NOT DELETE'!$A:$E,5,FALSE),"")</f>
        <v/>
      </c>
    </row>
    <row r="356" spans="1:25">
      <c r="A356" s="1"/>
      <c r="G356" s="16"/>
      <c r="H356" s="16"/>
      <c r="K356" s="2"/>
      <c r="L356" s="2"/>
      <c r="V356" t="str">
        <f>IF(R356&lt;&gt;"",VLOOKUP($R356,'spp. code_DO NOT DELETE'!$A:$E,2,FALSE),"")</f>
        <v/>
      </c>
      <c r="W356" t="str">
        <f>IF(R356&lt;&gt;"",VLOOKUP(R356,'spp. code_DO NOT DELETE'!$A:$E,3,FALSE),"")</f>
        <v/>
      </c>
      <c r="X356" t="str">
        <f>IF(R356&lt;&gt;"",VLOOKUP(R356,'spp. code_DO NOT DELETE'!$A:$E,4,FALSE),"")</f>
        <v/>
      </c>
      <c r="Y356" t="str">
        <f>IF(R356&lt;&gt;"",VLOOKUP(R356,'spp. code_DO NOT DELETE'!$A:$E,5,FALSE),"")</f>
        <v/>
      </c>
    </row>
    <row r="357" spans="1:25">
      <c r="A357" s="1"/>
      <c r="G357" s="16"/>
      <c r="H357" s="16"/>
      <c r="K357" s="2"/>
      <c r="L357" s="2"/>
      <c r="V357" t="str">
        <f>IF(R357&lt;&gt;"",VLOOKUP($R357,'spp. code_DO NOT DELETE'!$A:$E,2,FALSE),"")</f>
        <v/>
      </c>
      <c r="W357" t="str">
        <f>IF(R357&lt;&gt;"",VLOOKUP(R357,'spp. code_DO NOT DELETE'!$A:$E,3,FALSE),"")</f>
        <v/>
      </c>
      <c r="X357" t="str">
        <f>IF(R357&lt;&gt;"",VLOOKUP(R357,'spp. code_DO NOT DELETE'!$A:$E,4,FALSE),"")</f>
        <v/>
      </c>
      <c r="Y357" t="str">
        <f>IF(R357&lt;&gt;"",VLOOKUP(R357,'spp. code_DO NOT DELETE'!$A:$E,5,FALSE),"")</f>
        <v/>
      </c>
    </row>
    <row r="358" spans="1:25">
      <c r="A358" s="1"/>
      <c r="G358" s="16"/>
      <c r="H358" s="16"/>
      <c r="K358" s="2"/>
      <c r="L358" s="2"/>
      <c r="V358" t="str">
        <f>IF(R358&lt;&gt;"",VLOOKUP($R358,'spp. code_DO NOT DELETE'!$A:$E,2,FALSE),"")</f>
        <v/>
      </c>
      <c r="W358" t="str">
        <f>IF(R358&lt;&gt;"",VLOOKUP(R358,'spp. code_DO NOT DELETE'!$A:$E,3,FALSE),"")</f>
        <v/>
      </c>
      <c r="X358" t="str">
        <f>IF(R358&lt;&gt;"",VLOOKUP(R358,'spp. code_DO NOT DELETE'!$A:$E,4,FALSE),"")</f>
        <v/>
      </c>
      <c r="Y358" t="str">
        <f>IF(R358&lt;&gt;"",VLOOKUP(R358,'spp. code_DO NOT DELETE'!$A:$E,5,FALSE),"")</f>
        <v/>
      </c>
    </row>
    <row r="359" spans="1:25">
      <c r="A359" s="1"/>
      <c r="G359" s="16"/>
      <c r="H359" s="16"/>
      <c r="K359" s="2"/>
      <c r="L359" s="2"/>
      <c r="V359" t="str">
        <f>IF(R359&lt;&gt;"",VLOOKUP($R359,'spp. code_DO NOT DELETE'!$A:$E,2,FALSE),"")</f>
        <v/>
      </c>
      <c r="W359" t="str">
        <f>IF(R359&lt;&gt;"",VLOOKUP(R359,'spp. code_DO NOT DELETE'!$A:$E,3,FALSE),"")</f>
        <v/>
      </c>
      <c r="X359" t="str">
        <f>IF(R359&lt;&gt;"",VLOOKUP(R359,'spp. code_DO NOT DELETE'!$A:$E,4,FALSE),"")</f>
        <v/>
      </c>
      <c r="Y359" t="str">
        <f>IF(R359&lt;&gt;"",VLOOKUP(R359,'spp. code_DO NOT DELETE'!$A:$E,5,FALSE),"")</f>
        <v/>
      </c>
    </row>
    <row r="360" spans="1:25">
      <c r="A360" s="1"/>
      <c r="G360" s="16"/>
      <c r="H360" s="16"/>
      <c r="K360" s="2"/>
      <c r="L360" s="2"/>
      <c r="V360" t="str">
        <f>IF(R360&lt;&gt;"",VLOOKUP($R360,'spp. code_DO NOT DELETE'!$A:$E,2,FALSE),"")</f>
        <v/>
      </c>
      <c r="W360" t="str">
        <f>IF(R360&lt;&gt;"",VLOOKUP(R360,'spp. code_DO NOT DELETE'!$A:$E,3,FALSE),"")</f>
        <v/>
      </c>
      <c r="X360" t="str">
        <f>IF(R360&lt;&gt;"",VLOOKUP(R360,'spp. code_DO NOT DELETE'!$A:$E,4,FALSE),"")</f>
        <v/>
      </c>
      <c r="Y360" t="str">
        <f>IF(R360&lt;&gt;"",VLOOKUP(R360,'spp. code_DO NOT DELETE'!$A:$E,5,FALSE),"")</f>
        <v/>
      </c>
    </row>
    <row r="361" spans="1:25">
      <c r="A361" s="1"/>
      <c r="G361" s="16"/>
      <c r="H361" s="16"/>
      <c r="K361" s="2"/>
      <c r="L361" s="2"/>
      <c r="V361" t="str">
        <f>IF(R361&lt;&gt;"",VLOOKUP($R361,'spp. code_DO NOT DELETE'!$A:$E,2,FALSE),"")</f>
        <v/>
      </c>
      <c r="W361" t="str">
        <f>IF(R361&lt;&gt;"",VLOOKUP(R361,'spp. code_DO NOT DELETE'!$A:$E,3,FALSE),"")</f>
        <v/>
      </c>
      <c r="X361" t="str">
        <f>IF(R361&lt;&gt;"",VLOOKUP(R361,'spp. code_DO NOT DELETE'!$A:$E,4,FALSE),"")</f>
        <v/>
      </c>
      <c r="Y361" t="str">
        <f>IF(R361&lt;&gt;"",VLOOKUP(R361,'spp. code_DO NOT DELETE'!$A:$E,5,FALSE),"")</f>
        <v/>
      </c>
    </row>
    <row r="362" spans="1:25">
      <c r="A362" s="1"/>
      <c r="G362" s="16"/>
      <c r="H362" s="16"/>
      <c r="K362" s="2"/>
      <c r="L362" s="2"/>
      <c r="V362" t="str">
        <f>IF(R362&lt;&gt;"",VLOOKUP($R362,'spp. code_DO NOT DELETE'!$A:$E,2,FALSE),"")</f>
        <v/>
      </c>
      <c r="W362" t="str">
        <f>IF(R362&lt;&gt;"",VLOOKUP(R362,'spp. code_DO NOT DELETE'!$A:$E,3,FALSE),"")</f>
        <v/>
      </c>
      <c r="X362" t="str">
        <f>IF(R362&lt;&gt;"",VLOOKUP(R362,'spp. code_DO NOT DELETE'!$A:$E,4,FALSE),"")</f>
        <v/>
      </c>
      <c r="Y362" t="str">
        <f>IF(R362&lt;&gt;"",VLOOKUP(R362,'spp. code_DO NOT DELETE'!$A:$E,5,FALSE),"")</f>
        <v/>
      </c>
    </row>
    <row r="363" spans="1:25">
      <c r="A363" s="1"/>
      <c r="G363" s="16"/>
      <c r="H363" s="16"/>
      <c r="K363" s="2"/>
      <c r="L363" s="2"/>
      <c r="V363" t="str">
        <f>IF(R363&lt;&gt;"",VLOOKUP($R363,'spp. code_DO NOT DELETE'!$A:$E,2,FALSE),"")</f>
        <v/>
      </c>
      <c r="W363" t="str">
        <f>IF(R363&lt;&gt;"",VLOOKUP(R363,'spp. code_DO NOT DELETE'!$A:$E,3,FALSE),"")</f>
        <v/>
      </c>
      <c r="X363" t="str">
        <f>IF(R363&lt;&gt;"",VLOOKUP(R363,'spp. code_DO NOT DELETE'!$A:$E,4,FALSE),"")</f>
        <v/>
      </c>
      <c r="Y363" t="str">
        <f>IF(R363&lt;&gt;"",VLOOKUP(R363,'spp. code_DO NOT DELETE'!$A:$E,5,FALSE),"")</f>
        <v/>
      </c>
    </row>
    <row r="364" spans="1:25">
      <c r="A364" s="1"/>
      <c r="G364" s="16"/>
      <c r="H364" s="16"/>
      <c r="K364" s="2"/>
      <c r="L364" s="2"/>
      <c r="V364" t="str">
        <f>IF(R364&lt;&gt;"",VLOOKUP($R364,'spp. code_DO NOT DELETE'!$A:$E,2,FALSE),"")</f>
        <v/>
      </c>
      <c r="W364" t="str">
        <f>IF(R364&lt;&gt;"",VLOOKUP(R364,'spp. code_DO NOT DELETE'!$A:$E,3,FALSE),"")</f>
        <v/>
      </c>
      <c r="X364" t="str">
        <f>IF(R364&lt;&gt;"",VLOOKUP(R364,'spp. code_DO NOT DELETE'!$A:$E,4,FALSE),"")</f>
        <v/>
      </c>
      <c r="Y364" t="str">
        <f>IF(R364&lt;&gt;"",VLOOKUP(R364,'spp. code_DO NOT DELETE'!$A:$E,5,FALSE),"")</f>
        <v/>
      </c>
    </row>
    <row r="365" spans="1:25">
      <c r="A365" s="1"/>
      <c r="G365" s="16"/>
      <c r="H365" s="16"/>
      <c r="K365" s="2"/>
      <c r="L365" s="2"/>
      <c r="V365" t="str">
        <f>IF(R365&lt;&gt;"",VLOOKUP($R365,'spp. code_DO NOT DELETE'!$A:$E,2,FALSE),"")</f>
        <v/>
      </c>
      <c r="W365" t="str">
        <f>IF(R365&lt;&gt;"",VLOOKUP(R365,'spp. code_DO NOT DELETE'!$A:$E,3,FALSE),"")</f>
        <v/>
      </c>
      <c r="X365" t="str">
        <f>IF(R365&lt;&gt;"",VLOOKUP(R365,'spp. code_DO NOT DELETE'!$A:$E,4,FALSE),"")</f>
        <v/>
      </c>
      <c r="Y365" t="str">
        <f>IF(R365&lt;&gt;"",VLOOKUP(R365,'spp. code_DO NOT DELETE'!$A:$E,5,FALSE),"")</f>
        <v/>
      </c>
    </row>
    <row r="366" spans="1:25">
      <c r="A366" s="1"/>
      <c r="G366" s="16"/>
      <c r="H366" s="16"/>
      <c r="K366" s="2"/>
      <c r="L366" s="2"/>
      <c r="V366" t="str">
        <f>IF(R366&lt;&gt;"",VLOOKUP($R366,'spp. code_DO NOT DELETE'!$A:$E,2,FALSE),"")</f>
        <v/>
      </c>
      <c r="W366" t="str">
        <f>IF(R366&lt;&gt;"",VLOOKUP(R366,'spp. code_DO NOT DELETE'!$A:$E,3,FALSE),"")</f>
        <v/>
      </c>
      <c r="X366" t="str">
        <f>IF(R366&lt;&gt;"",VLOOKUP(R366,'spp. code_DO NOT DELETE'!$A:$E,4,FALSE),"")</f>
        <v/>
      </c>
      <c r="Y366" t="str">
        <f>IF(R366&lt;&gt;"",VLOOKUP(R366,'spp. code_DO NOT DELETE'!$A:$E,5,FALSE),"")</f>
        <v/>
      </c>
    </row>
    <row r="367" spans="1:25">
      <c r="A367" s="1"/>
      <c r="G367" s="16"/>
      <c r="H367" s="16"/>
      <c r="K367" s="2"/>
      <c r="L367" s="2"/>
      <c r="V367" t="str">
        <f>IF(R367&lt;&gt;"",VLOOKUP($R367,'spp. code_DO NOT DELETE'!$A:$E,2,FALSE),"")</f>
        <v/>
      </c>
      <c r="W367" t="str">
        <f>IF(R367&lt;&gt;"",VLOOKUP(R367,'spp. code_DO NOT DELETE'!$A:$E,3,FALSE),"")</f>
        <v/>
      </c>
      <c r="X367" t="str">
        <f>IF(R367&lt;&gt;"",VLOOKUP(R367,'spp. code_DO NOT DELETE'!$A:$E,4,FALSE),"")</f>
        <v/>
      </c>
      <c r="Y367" t="str">
        <f>IF(R367&lt;&gt;"",VLOOKUP(R367,'spp. code_DO NOT DELETE'!$A:$E,5,FALSE),"")</f>
        <v/>
      </c>
    </row>
    <row r="368" spans="1:25">
      <c r="A368" s="1"/>
      <c r="G368" s="16"/>
      <c r="H368" s="16"/>
      <c r="K368" s="2"/>
      <c r="L368" s="2"/>
      <c r="V368" t="str">
        <f>IF(R368&lt;&gt;"",VLOOKUP($R368,'spp. code_DO NOT DELETE'!$A:$E,2,FALSE),"")</f>
        <v/>
      </c>
      <c r="W368" t="str">
        <f>IF(R368&lt;&gt;"",VLOOKUP(R368,'spp. code_DO NOT DELETE'!$A:$E,3,FALSE),"")</f>
        <v/>
      </c>
      <c r="X368" t="str">
        <f>IF(R368&lt;&gt;"",VLOOKUP(R368,'spp. code_DO NOT DELETE'!$A:$E,4,FALSE),"")</f>
        <v/>
      </c>
      <c r="Y368" t="str">
        <f>IF(R368&lt;&gt;"",VLOOKUP(R368,'spp. code_DO NOT DELETE'!$A:$E,5,FALSE),"")</f>
        <v/>
      </c>
    </row>
    <row r="369" spans="1:25">
      <c r="A369" s="1"/>
      <c r="G369" s="16"/>
      <c r="H369" s="16"/>
      <c r="K369" s="2"/>
      <c r="L369" s="2"/>
      <c r="V369" t="str">
        <f>IF(R369&lt;&gt;"",VLOOKUP($R369,'spp. code_DO NOT DELETE'!$A:$E,2,FALSE),"")</f>
        <v/>
      </c>
      <c r="W369" t="str">
        <f>IF(R369&lt;&gt;"",VLOOKUP(R369,'spp. code_DO NOT DELETE'!$A:$E,3,FALSE),"")</f>
        <v/>
      </c>
      <c r="X369" t="str">
        <f>IF(R369&lt;&gt;"",VLOOKUP(R369,'spp. code_DO NOT DELETE'!$A:$E,4,FALSE),"")</f>
        <v/>
      </c>
      <c r="Y369" t="str">
        <f>IF(R369&lt;&gt;"",VLOOKUP(R369,'spp. code_DO NOT DELETE'!$A:$E,5,FALSE),"")</f>
        <v/>
      </c>
    </row>
    <row r="370" spans="1:25">
      <c r="A370" s="1"/>
      <c r="G370" s="16"/>
      <c r="H370" s="16"/>
      <c r="K370" s="2"/>
      <c r="L370" s="2"/>
      <c r="V370" t="str">
        <f>IF(R370&lt;&gt;"",VLOOKUP($R370,'spp. code_DO NOT DELETE'!$A:$E,2,FALSE),"")</f>
        <v/>
      </c>
      <c r="W370" t="str">
        <f>IF(R370&lt;&gt;"",VLOOKUP(R370,'spp. code_DO NOT DELETE'!$A:$E,3,FALSE),"")</f>
        <v/>
      </c>
      <c r="X370" t="str">
        <f>IF(R370&lt;&gt;"",VLOOKUP(R370,'spp. code_DO NOT DELETE'!$A:$E,4,FALSE),"")</f>
        <v/>
      </c>
      <c r="Y370" t="str">
        <f>IF(R370&lt;&gt;"",VLOOKUP(R370,'spp. code_DO NOT DELETE'!$A:$E,5,FALSE),"")</f>
        <v/>
      </c>
    </row>
    <row r="371" spans="1:25">
      <c r="A371" s="1"/>
      <c r="G371" s="16"/>
      <c r="H371" s="16"/>
      <c r="K371" s="2"/>
      <c r="L371" s="2"/>
      <c r="V371" t="str">
        <f>IF(R371&lt;&gt;"",VLOOKUP($R371,'spp. code_DO NOT DELETE'!$A:$E,2,FALSE),"")</f>
        <v/>
      </c>
      <c r="W371" t="str">
        <f>IF(R371&lt;&gt;"",VLOOKUP(R371,'spp. code_DO NOT DELETE'!$A:$E,3,FALSE),"")</f>
        <v/>
      </c>
      <c r="X371" t="str">
        <f>IF(R371&lt;&gt;"",VLOOKUP(R371,'spp. code_DO NOT DELETE'!$A:$E,4,FALSE),"")</f>
        <v/>
      </c>
      <c r="Y371" t="str">
        <f>IF(R371&lt;&gt;"",VLOOKUP(R371,'spp. code_DO NOT DELETE'!$A:$E,5,FALSE),"")</f>
        <v/>
      </c>
    </row>
    <row r="372" spans="1:25">
      <c r="A372" s="1"/>
      <c r="G372" s="16"/>
      <c r="H372" s="16"/>
      <c r="K372" s="2"/>
      <c r="L372" s="2"/>
      <c r="V372" t="str">
        <f>IF(R372&lt;&gt;"",VLOOKUP($R372,'spp. code_DO NOT DELETE'!$A:$E,2,FALSE),"")</f>
        <v/>
      </c>
      <c r="W372" t="str">
        <f>IF(R372&lt;&gt;"",VLOOKUP(R372,'spp. code_DO NOT DELETE'!$A:$E,3,FALSE),"")</f>
        <v/>
      </c>
      <c r="X372" t="str">
        <f>IF(R372&lt;&gt;"",VLOOKUP(R372,'spp. code_DO NOT DELETE'!$A:$E,4,FALSE),"")</f>
        <v/>
      </c>
      <c r="Y372" t="str">
        <f>IF(R372&lt;&gt;"",VLOOKUP(R372,'spp. code_DO NOT DELETE'!$A:$E,5,FALSE),"")</f>
        <v/>
      </c>
    </row>
    <row r="373" spans="1:25">
      <c r="A373" s="1"/>
      <c r="G373" s="16"/>
      <c r="H373" s="16"/>
      <c r="K373" s="2"/>
      <c r="L373" s="2"/>
      <c r="V373" t="str">
        <f>IF(R373&lt;&gt;"",VLOOKUP($R373,'spp. code_DO NOT DELETE'!$A:$E,2,FALSE),"")</f>
        <v/>
      </c>
      <c r="W373" t="str">
        <f>IF(R373&lt;&gt;"",VLOOKUP(R373,'spp. code_DO NOT DELETE'!$A:$E,3,FALSE),"")</f>
        <v/>
      </c>
      <c r="X373" t="str">
        <f>IF(R373&lt;&gt;"",VLOOKUP(R373,'spp. code_DO NOT DELETE'!$A:$E,4,FALSE),"")</f>
        <v/>
      </c>
      <c r="Y373" t="str">
        <f>IF(R373&lt;&gt;"",VLOOKUP(R373,'spp. code_DO NOT DELETE'!$A:$E,5,FALSE),"")</f>
        <v/>
      </c>
    </row>
    <row r="374" spans="1:25">
      <c r="A374" s="1"/>
      <c r="G374" s="16"/>
      <c r="H374" s="16"/>
      <c r="K374" s="2"/>
      <c r="L374" s="2"/>
      <c r="V374" t="str">
        <f>IF(R374&lt;&gt;"",VLOOKUP($R374,'spp. code_DO NOT DELETE'!$A:$E,2,FALSE),"")</f>
        <v/>
      </c>
      <c r="W374" t="str">
        <f>IF(R374&lt;&gt;"",VLOOKUP(R374,'spp. code_DO NOT DELETE'!$A:$E,3,FALSE),"")</f>
        <v/>
      </c>
      <c r="X374" t="str">
        <f>IF(R374&lt;&gt;"",VLOOKUP(R374,'spp. code_DO NOT DELETE'!$A:$E,4,FALSE),"")</f>
        <v/>
      </c>
      <c r="Y374" t="str">
        <f>IF(R374&lt;&gt;"",VLOOKUP(R374,'spp. code_DO NOT DELETE'!$A:$E,5,FALSE),"")</f>
        <v/>
      </c>
    </row>
    <row r="375" spans="1:25">
      <c r="A375" s="1"/>
      <c r="G375" s="16"/>
      <c r="H375" s="16"/>
      <c r="K375" s="2"/>
      <c r="L375" s="2"/>
      <c r="V375" t="str">
        <f>IF(R375&lt;&gt;"",VLOOKUP($R375,'spp. code_DO NOT DELETE'!$A:$E,2,FALSE),"")</f>
        <v/>
      </c>
      <c r="W375" t="str">
        <f>IF(R375&lt;&gt;"",VLOOKUP(R375,'spp. code_DO NOT DELETE'!$A:$E,3,FALSE),"")</f>
        <v/>
      </c>
      <c r="X375" t="str">
        <f>IF(R375&lt;&gt;"",VLOOKUP(R375,'spp. code_DO NOT DELETE'!$A:$E,4,FALSE),"")</f>
        <v/>
      </c>
      <c r="Y375" t="str">
        <f>IF(R375&lt;&gt;"",VLOOKUP(R375,'spp. code_DO NOT DELETE'!$A:$E,5,FALSE),"")</f>
        <v/>
      </c>
    </row>
    <row r="376" spans="1:25">
      <c r="A376" s="1"/>
      <c r="G376" s="16"/>
      <c r="H376" s="16"/>
      <c r="K376" s="2"/>
      <c r="L376" s="2"/>
      <c r="V376" t="str">
        <f>IF(R376&lt;&gt;"",VLOOKUP($R376,'spp. code_DO NOT DELETE'!$A:$E,2,FALSE),"")</f>
        <v/>
      </c>
      <c r="W376" t="str">
        <f>IF(R376&lt;&gt;"",VLOOKUP(R376,'spp. code_DO NOT DELETE'!$A:$E,3,FALSE),"")</f>
        <v/>
      </c>
      <c r="X376" t="str">
        <f>IF(R376&lt;&gt;"",VLOOKUP(R376,'spp. code_DO NOT DELETE'!$A:$E,4,FALSE),"")</f>
        <v/>
      </c>
      <c r="Y376" t="str">
        <f>IF(R376&lt;&gt;"",VLOOKUP(R376,'spp. code_DO NOT DELETE'!$A:$E,5,FALSE),"")</f>
        <v/>
      </c>
    </row>
    <row r="377" spans="1:25">
      <c r="A377" s="1"/>
      <c r="G377" s="16"/>
      <c r="H377" s="16"/>
      <c r="K377" s="2"/>
      <c r="L377" s="2"/>
      <c r="V377" t="str">
        <f>IF(R377&lt;&gt;"",VLOOKUP($R377,'spp. code_DO NOT DELETE'!$A:$E,2,FALSE),"")</f>
        <v/>
      </c>
      <c r="W377" t="str">
        <f>IF(R377&lt;&gt;"",VLOOKUP(R377,'spp. code_DO NOT DELETE'!$A:$E,3,FALSE),"")</f>
        <v/>
      </c>
      <c r="X377" t="str">
        <f>IF(R377&lt;&gt;"",VLOOKUP(R377,'spp. code_DO NOT DELETE'!$A:$E,4,FALSE),"")</f>
        <v/>
      </c>
      <c r="Y377" t="str">
        <f>IF(R377&lt;&gt;"",VLOOKUP(R377,'spp. code_DO NOT DELETE'!$A:$E,5,FALSE),"")</f>
        <v/>
      </c>
    </row>
    <row r="378" spans="1:25">
      <c r="A378" s="1"/>
      <c r="G378" s="16"/>
      <c r="H378" s="16"/>
      <c r="K378" s="2"/>
      <c r="L378" s="2"/>
      <c r="V378" t="str">
        <f>IF(R378&lt;&gt;"",VLOOKUP($R378,'spp. code_DO NOT DELETE'!$A:$E,2,FALSE),"")</f>
        <v/>
      </c>
      <c r="W378" t="str">
        <f>IF(R378&lt;&gt;"",VLOOKUP(R378,'spp. code_DO NOT DELETE'!$A:$E,3,FALSE),"")</f>
        <v/>
      </c>
      <c r="X378" t="str">
        <f>IF(R378&lt;&gt;"",VLOOKUP(R378,'spp. code_DO NOT DELETE'!$A:$E,4,FALSE),"")</f>
        <v/>
      </c>
      <c r="Y378" t="str">
        <f>IF(R378&lt;&gt;"",VLOOKUP(R378,'spp. code_DO NOT DELETE'!$A:$E,5,FALSE),"")</f>
        <v/>
      </c>
    </row>
    <row r="379" spans="1:25">
      <c r="A379" s="1"/>
      <c r="G379" s="16"/>
      <c r="H379" s="16"/>
      <c r="K379" s="2"/>
      <c r="L379" s="2"/>
      <c r="V379" t="str">
        <f>IF(R379&lt;&gt;"",VLOOKUP($R379,'spp. code_DO NOT DELETE'!$A:$E,2,FALSE),"")</f>
        <v/>
      </c>
      <c r="W379" t="str">
        <f>IF(R379&lt;&gt;"",VLOOKUP(R379,'spp. code_DO NOT DELETE'!$A:$E,3,FALSE),"")</f>
        <v/>
      </c>
      <c r="X379" t="str">
        <f>IF(R379&lt;&gt;"",VLOOKUP(R379,'spp. code_DO NOT DELETE'!$A:$E,4,FALSE),"")</f>
        <v/>
      </c>
      <c r="Y379" t="str">
        <f>IF(R379&lt;&gt;"",VLOOKUP(R379,'spp. code_DO NOT DELETE'!$A:$E,5,FALSE),"")</f>
        <v/>
      </c>
    </row>
    <row r="380" spans="1:25">
      <c r="A380" s="1"/>
      <c r="G380" s="16"/>
      <c r="H380" s="16"/>
      <c r="K380" s="2"/>
      <c r="L380" s="2"/>
      <c r="V380" t="str">
        <f>IF(R380&lt;&gt;"",VLOOKUP($R380,'spp. code_DO NOT DELETE'!$A:$E,2,FALSE),"")</f>
        <v/>
      </c>
      <c r="W380" t="str">
        <f>IF(R380&lt;&gt;"",VLOOKUP(R380,'spp. code_DO NOT DELETE'!$A:$E,3,FALSE),"")</f>
        <v/>
      </c>
      <c r="X380" t="str">
        <f>IF(R380&lt;&gt;"",VLOOKUP(R380,'spp. code_DO NOT DELETE'!$A:$E,4,FALSE),"")</f>
        <v/>
      </c>
      <c r="Y380" t="str">
        <f>IF(R380&lt;&gt;"",VLOOKUP(R380,'spp. code_DO NOT DELETE'!$A:$E,5,FALSE),"")</f>
        <v/>
      </c>
    </row>
    <row r="381" spans="1:25">
      <c r="A381" s="1"/>
      <c r="G381" s="16"/>
      <c r="H381" s="16"/>
      <c r="K381" s="2"/>
      <c r="L381" s="2"/>
      <c r="V381" t="str">
        <f>IF(R381&lt;&gt;"",VLOOKUP($R381,'spp. code_DO NOT DELETE'!$A:$E,2,FALSE),"")</f>
        <v/>
      </c>
      <c r="W381" t="str">
        <f>IF(R381&lt;&gt;"",VLOOKUP(R381,'spp. code_DO NOT DELETE'!$A:$E,3,FALSE),"")</f>
        <v/>
      </c>
      <c r="X381" t="str">
        <f>IF(R381&lt;&gt;"",VLOOKUP(R381,'spp. code_DO NOT DELETE'!$A:$E,4,FALSE),"")</f>
        <v/>
      </c>
      <c r="Y381" t="str">
        <f>IF(R381&lt;&gt;"",VLOOKUP(R381,'spp. code_DO NOT DELETE'!$A:$E,5,FALSE),"")</f>
        <v/>
      </c>
    </row>
    <row r="382" spans="1:25">
      <c r="A382" s="1"/>
      <c r="G382" s="16"/>
      <c r="H382" s="16"/>
      <c r="K382" s="2"/>
      <c r="L382" s="2"/>
      <c r="V382" t="str">
        <f>IF(R382&lt;&gt;"",VLOOKUP($R382,'spp. code_DO NOT DELETE'!$A:$E,2,FALSE),"")</f>
        <v/>
      </c>
      <c r="W382" t="str">
        <f>IF(R382&lt;&gt;"",VLOOKUP(R382,'spp. code_DO NOT DELETE'!$A:$E,3,FALSE),"")</f>
        <v/>
      </c>
      <c r="X382" t="str">
        <f>IF(R382&lt;&gt;"",VLOOKUP(R382,'spp. code_DO NOT DELETE'!$A:$E,4,FALSE),"")</f>
        <v/>
      </c>
      <c r="Y382" t="str">
        <f>IF(R382&lt;&gt;"",VLOOKUP(R382,'spp. code_DO NOT DELETE'!$A:$E,5,FALSE),"")</f>
        <v/>
      </c>
    </row>
    <row r="383" spans="1:25">
      <c r="A383" s="1"/>
      <c r="G383" s="16"/>
      <c r="H383" s="16"/>
      <c r="K383" s="2"/>
      <c r="L383" s="2"/>
      <c r="V383" t="str">
        <f>IF(R383&lt;&gt;"",VLOOKUP($R383,'spp. code_DO NOT DELETE'!$A:$E,2,FALSE),"")</f>
        <v/>
      </c>
      <c r="W383" t="str">
        <f>IF(R383&lt;&gt;"",VLOOKUP(R383,'spp. code_DO NOT DELETE'!$A:$E,3,FALSE),"")</f>
        <v/>
      </c>
      <c r="X383" t="str">
        <f>IF(R383&lt;&gt;"",VLOOKUP(R383,'spp. code_DO NOT DELETE'!$A:$E,4,FALSE),"")</f>
        <v/>
      </c>
      <c r="Y383" t="str">
        <f>IF(R383&lt;&gt;"",VLOOKUP(R383,'spp. code_DO NOT DELETE'!$A:$E,5,FALSE),"")</f>
        <v/>
      </c>
    </row>
    <row r="384" spans="1:25">
      <c r="A384" s="1"/>
      <c r="G384" s="16"/>
      <c r="H384" s="16"/>
      <c r="K384" s="2"/>
      <c r="L384" s="2"/>
      <c r="V384" t="str">
        <f>IF(R384&lt;&gt;"",VLOOKUP($R384,'spp. code_DO NOT DELETE'!$A:$E,2,FALSE),"")</f>
        <v/>
      </c>
      <c r="W384" t="str">
        <f>IF(R384&lt;&gt;"",VLOOKUP(R384,'spp. code_DO NOT DELETE'!$A:$E,3,FALSE),"")</f>
        <v/>
      </c>
      <c r="X384" t="str">
        <f>IF(R384&lt;&gt;"",VLOOKUP(R384,'spp. code_DO NOT DELETE'!$A:$E,4,FALSE),"")</f>
        <v/>
      </c>
      <c r="Y384" t="str">
        <f>IF(R384&lt;&gt;"",VLOOKUP(R384,'spp. code_DO NOT DELETE'!$A:$E,5,FALSE),"")</f>
        <v/>
      </c>
    </row>
    <row r="385" spans="1:25">
      <c r="A385" s="1"/>
      <c r="G385" s="16"/>
      <c r="H385" s="16"/>
      <c r="K385" s="2"/>
      <c r="L385" s="2"/>
      <c r="V385" t="str">
        <f>IF(R385&lt;&gt;"",VLOOKUP($R385,'spp. code_DO NOT DELETE'!$A:$E,2,FALSE),"")</f>
        <v/>
      </c>
      <c r="W385" t="str">
        <f>IF(R385&lt;&gt;"",VLOOKUP(R385,'spp. code_DO NOT DELETE'!$A:$E,3,FALSE),"")</f>
        <v/>
      </c>
      <c r="X385" t="str">
        <f>IF(R385&lt;&gt;"",VLOOKUP(R385,'spp. code_DO NOT DELETE'!$A:$E,4,FALSE),"")</f>
        <v/>
      </c>
      <c r="Y385" t="str">
        <f>IF(R385&lt;&gt;"",VLOOKUP(R385,'spp. code_DO NOT DELETE'!$A:$E,5,FALSE),"")</f>
        <v/>
      </c>
    </row>
    <row r="386" spans="1:25">
      <c r="A386" s="1"/>
      <c r="G386" s="16"/>
      <c r="H386" s="16"/>
      <c r="K386" s="2"/>
      <c r="L386" s="2"/>
      <c r="V386" t="str">
        <f>IF(R386&lt;&gt;"",VLOOKUP($R386,'spp. code_DO NOT DELETE'!$A:$E,2,FALSE),"")</f>
        <v/>
      </c>
      <c r="W386" t="str">
        <f>IF(R386&lt;&gt;"",VLOOKUP(R386,'spp. code_DO NOT DELETE'!$A:$E,3,FALSE),"")</f>
        <v/>
      </c>
      <c r="X386" t="str">
        <f>IF(R386&lt;&gt;"",VLOOKUP(R386,'spp. code_DO NOT DELETE'!$A:$E,4,FALSE),"")</f>
        <v/>
      </c>
      <c r="Y386" t="str">
        <f>IF(R386&lt;&gt;"",VLOOKUP(R386,'spp. code_DO NOT DELETE'!$A:$E,5,FALSE),"")</f>
        <v/>
      </c>
    </row>
    <row r="387" spans="1:25">
      <c r="A387" s="1"/>
      <c r="G387" s="16"/>
      <c r="H387" s="16"/>
      <c r="K387" s="2"/>
      <c r="L387" s="2"/>
      <c r="V387" t="str">
        <f>IF(R387&lt;&gt;"",VLOOKUP($R387,'spp. code_DO NOT DELETE'!$A:$E,2,FALSE),"")</f>
        <v/>
      </c>
      <c r="W387" t="str">
        <f>IF(R387&lt;&gt;"",VLOOKUP(R387,'spp. code_DO NOT DELETE'!$A:$E,3,FALSE),"")</f>
        <v/>
      </c>
      <c r="X387" t="str">
        <f>IF(R387&lt;&gt;"",VLOOKUP(R387,'spp. code_DO NOT DELETE'!$A:$E,4,FALSE),"")</f>
        <v/>
      </c>
      <c r="Y387" t="str">
        <f>IF(R387&lt;&gt;"",VLOOKUP(R387,'spp. code_DO NOT DELETE'!$A:$E,5,FALSE),"")</f>
        <v/>
      </c>
    </row>
    <row r="388" spans="1:25">
      <c r="A388" s="1"/>
      <c r="G388" s="16"/>
      <c r="H388" s="16"/>
      <c r="K388" s="2"/>
      <c r="L388" s="2"/>
      <c r="V388" t="str">
        <f>IF(R388&lt;&gt;"",VLOOKUP($R388,'spp. code_DO NOT DELETE'!$A:$E,2,FALSE),"")</f>
        <v/>
      </c>
      <c r="W388" t="str">
        <f>IF(R388&lt;&gt;"",VLOOKUP(R388,'spp. code_DO NOT DELETE'!$A:$E,3,FALSE),"")</f>
        <v/>
      </c>
      <c r="X388" t="str">
        <f>IF(R388&lt;&gt;"",VLOOKUP(R388,'spp. code_DO NOT DELETE'!$A:$E,4,FALSE),"")</f>
        <v/>
      </c>
      <c r="Y388" t="str">
        <f>IF(R388&lt;&gt;"",VLOOKUP(R388,'spp. code_DO NOT DELETE'!$A:$E,5,FALSE),"")</f>
        <v/>
      </c>
    </row>
    <row r="389" spans="1:25">
      <c r="A389" s="1"/>
      <c r="G389" s="16"/>
      <c r="H389" s="16"/>
      <c r="K389" s="2"/>
      <c r="L389" s="2"/>
      <c r="V389" t="str">
        <f>IF(R389&lt;&gt;"",VLOOKUP($R389,'spp. code_DO NOT DELETE'!$A:$E,2,FALSE),"")</f>
        <v/>
      </c>
      <c r="W389" t="str">
        <f>IF(R389&lt;&gt;"",VLOOKUP(R389,'spp. code_DO NOT DELETE'!$A:$E,3,FALSE),"")</f>
        <v/>
      </c>
      <c r="X389" t="str">
        <f>IF(R389&lt;&gt;"",VLOOKUP(R389,'spp. code_DO NOT DELETE'!$A:$E,4,FALSE),"")</f>
        <v/>
      </c>
      <c r="Y389" t="str">
        <f>IF(R389&lt;&gt;"",VLOOKUP(R389,'spp. code_DO NOT DELETE'!$A:$E,5,FALSE),"")</f>
        <v/>
      </c>
    </row>
    <row r="390" spans="1:25">
      <c r="A390" s="1"/>
      <c r="G390" s="16"/>
      <c r="H390" s="16"/>
      <c r="K390" s="2"/>
      <c r="L390" s="2"/>
      <c r="V390" t="str">
        <f>IF(R390&lt;&gt;"",VLOOKUP($R390,'spp. code_DO NOT DELETE'!$A:$E,2,FALSE),"")</f>
        <v/>
      </c>
      <c r="W390" t="str">
        <f>IF(R390&lt;&gt;"",VLOOKUP(R390,'spp. code_DO NOT DELETE'!$A:$E,3,FALSE),"")</f>
        <v/>
      </c>
      <c r="X390" t="str">
        <f>IF(R390&lt;&gt;"",VLOOKUP(R390,'spp. code_DO NOT DELETE'!$A:$E,4,FALSE),"")</f>
        <v/>
      </c>
      <c r="Y390" t="str">
        <f>IF(R390&lt;&gt;"",VLOOKUP(R390,'spp. code_DO NOT DELETE'!$A:$E,5,FALSE),"")</f>
        <v/>
      </c>
    </row>
    <row r="391" spans="1:25">
      <c r="A391" s="1"/>
      <c r="G391" s="16"/>
      <c r="H391" s="16"/>
      <c r="K391" s="2"/>
      <c r="L391" s="2"/>
      <c r="V391" t="str">
        <f>IF(R391&lt;&gt;"",VLOOKUP($R391,'spp. code_DO NOT DELETE'!$A:$E,2,FALSE),"")</f>
        <v/>
      </c>
      <c r="W391" t="str">
        <f>IF(R391&lt;&gt;"",VLOOKUP(R391,'spp. code_DO NOT DELETE'!$A:$E,3,FALSE),"")</f>
        <v/>
      </c>
      <c r="X391" t="str">
        <f>IF(R391&lt;&gt;"",VLOOKUP(R391,'spp. code_DO NOT DELETE'!$A:$E,4,FALSE),"")</f>
        <v/>
      </c>
      <c r="Y391" t="str">
        <f>IF(R391&lt;&gt;"",VLOOKUP(R391,'spp. code_DO NOT DELETE'!$A:$E,5,FALSE),"")</f>
        <v/>
      </c>
    </row>
    <row r="392" spans="1:25">
      <c r="A392" s="1"/>
      <c r="G392" s="16"/>
      <c r="H392" s="16"/>
      <c r="K392" s="2"/>
      <c r="L392" s="2"/>
      <c r="V392" t="str">
        <f>IF(R392&lt;&gt;"",VLOOKUP($R392,'spp. code_DO NOT DELETE'!$A:$E,2,FALSE),"")</f>
        <v/>
      </c>
      <c r="W392" t="str">
        <f>IF(R392&lt;&gt;"",VLOOKUP(R392,'spp. code_DO NOT DELETE'!$A:$E,3,FALSE),"")</f>
        <v/>
      </c>
      <c r="X392" t="str">
        <f>IF(R392&lt;&gt;"",VLOOKUP(R392,'spp. code_DO NOT DELETE'!$A:$E,4,FALSE),"")</f>
        <v/>
      </c>
      <c r="Y392" t="str">
        <f>IF(R392&lt;&gt;"",VLOOKUP(R392,'spp. code_DO NOT DELETE'!$A:$E,5,FALSE),"")</f>
        <v/>
      </c>
    </row>
    <row r="393" spans="1:25">
      <c r="A393" s="1"/>
      <c r="G393" s="16"/>
      <c r="H393" s="16"/>
      <c r="K393" s="2"/>
      <c r="L393" s="2"/>
      <c r="V393" t="str">
        <f>IF(R393&lt;&gt;"",VLOOKUP($R393,'spp. code_DO NOT DELETE'!$A:$E,2,FALSE),"")</f>
        <v/>
      </c>
      <c r="W393" t="str">
        <f>IF(R393&lt;&gt;"",VLOOKUP(R393,'spp. code_DO NOT DELETE'!$A:$E,3,FALSE),"")</f>
        <v/>
      </c>
      <c r="X393" t="str">
        <f>IF(R393&lt;&gt;"",VLOOKUP(R393,'spp. code_DO NOT DELETE'!$A:$E,4,FALSE),"")</f>
        <v/>
      </c>
      <c r="Y393" t="str">
        <f>IF(R393&lt;&gt;"",VLOOKUP(R393,'spp. code_DO NOT DELETE'!$A:$E,5,FALSE),"")</f>
        <v/>
      </c>
    </row>
    <row r="394" spans="1:25">
      <c r="A394" s="1"/>
      <c r="G394" s="16"/>
      <c r="H394" s="16"/>
      <c r="K394" s="2"/>
      <c r="L394" s="2"/>
      <c r="V394" t="str">
        <f>IF(R394&lt;&gt;"",VLOOKUP($R394,'spp. code_DO NOT DELETE'!$A:$E,2,FALSE),"")</f>
        <v/>
      </c>
      <c r="W394" t="str">
        <f>IF(R394&lt;&gt;"",VLOOKUP(R394,'spp. code_DO NOT DELETE'!$A:$E,3,FALSE),"")</f>
        <v/>
      </c>
      <c r="X394" t="str">
        <f>IF(R394&lt;&gt;"",VLOOKUP(R394,'spp. code_DO NOT DELETE'!$A:$E,4,FALSE),"")</f>
        <v/>
      </c>
      <c r="Y394" t="str">
        <f>IF(R394&lt;&gt;"",VLOOKUP(R394,'spp. code_DO NOT DELETE'!$A:$E,5,FALSE),"")</f>
        <v/>
      </c>
    </row>
    <row r="395" spans="1:25">
      <c r="A395" s="1"/>
      <c r="G395" s="16"/>
      <c r="H395" s="16"/>
      <c r="K395" s="2"/>
      <c r="L395" s="2"/>
      <c r="V395" t="str">
        <f>IF(R395&lt;&gt;"",VLOOKUP($R395,'spp. code_DO NOT DELETE'!$A:$E,2,FALSE),"")</f>
        <v/>
      </c>
      <c r="W395" t="str">
        <f>IF(R395&lt;&gt;"",VLOOKUP(R395,'spp. code_DO NOT DELETE'!$A:$E,3,FALSE),"")</f>
        <v/>
      </c>
      <c r="X395" t="str">
        <f>IF(R395&lt;&gt;"",VLOOKUP(R395,'spp. code_DO NOT DELETE'!$A:$E,4,FALSE),"")</f>
        <v/>
      </c>
      <c r="Y395" t="str">
        <f>IF(R395&lt;&gt;"",VLOOKUP(R395,'spp. code_DO NOT DELETE'!$A:$E,5,FALSE),"")</f>
        <v/>
      </c>
    </row>
    <row r="396" spans="1:25">
      <c r="A396" s="1"/>
      <c r="G396" s="16"/>
      <c r="H396" s="16"/>
      <c r="K396" s="2"/>
      <c r="L396" s="2"/>
      <c r="V396" t="str">
        <f>IF(R396&lt;&gt;"",VLOOKUP($R396,'spp. code_DO NOT DELETE'!$A:$E,2,FALSE),"")</f>
        <v/>
      </c>
      <c r="W396" t="str">
        <f>IF(R396&lt;&gt;"",VLOOKUP(R396,'spp. code_DO NOT DELETE'!$A:$E,3,FALSE),"")</f>
        <v/>
      </c>
      <c r="X396" t="str">
        <f>IF(R396&lt;&gt;"",VLOOKUP(R396,'spp. code_DO NOT DELETE'!$A:$E,4,FALSE),"")</f>
        <v/>
      </c>
      <c r="Y396" t="str">
        <f>IF(R396&lt;&gt;"",VLOOKUP(R396,'spp. code_DO NOT DELETE'!$A:$E,5,FALSE),"")</f>
        <v/>
      </c>
    </row>
    <row r="397" spans="1:25">
      <c r="A397" s="1"/>
      <c r="G397" s="16"/>
      <c r="H397" s="16"/>
      <c r="K397" s="2"/>
      <c r="L397" s="2"/>
      <c r="V397" t="str">
        <f>IF(R397&lt;&gt;"",VLOOKUP($R397,'spp. code_DO NOT DELETE'!$A:$E,2,FALSE),"")</f>
        <v/>
      </c>
      <c r="W397" t="str">
        <f>IF(R397&lt;&gt;"",VLOOKUP(R397,'spp. code_DO NOT DELETE'!$A:$E,3,FALSE),"")</f>
        <v/>
      </c>
      <c r="X397" t="str">
        <f>IF(R397&lt;&gt;"",VLOOKUP(R397,'spp. code_DO NOT DELETE'!$A:$E,4,FALSE),"")</f>
        <v/>
      </c>
      <c r="Y397" t="str">
        <f>IF(R397&lt;&gt;"",VLOOKUP(R397,'spp. code_DO NOT DELETE'!$A:$E,5,FALSE),"")</f>
        <v/>
      </c>
    </row>
    <row r="398" spans="1:25">
      <c r="A398" s="1"/>
      <c r="G398" s="16"/>
      <c r="H398" s="16"/>
      <c r="K398" s="2"/>
      <c r="L398" s="2"/>
      <c r="V398" t="str">
        <f>IF(R398&lt;&gt;"",VLOOKUP($R398,'spp. code_DO NOT DELETE'!$A:$E,2,FALSE),"")</f>
        <v/>
      </c>
      <c r="W398" t="str">
        <f>IF(R398&lt;&gt;"",VLOOKUP(R398,'spp. code_DO NOT DELETE'!$A:$E,3,FALSE),"")</f>
        <v/>
      </c>
      <c r="X398" t="str">
        <f>IF(R398&lt;&gt;"",VLOOKUP(R398,'spp. code_DO NOT DELETE'!$A:$E,4,FALSE),"")</f>
        <v/>
      </c>
      <c r="Y398" t="str">
        <f>IF(R398&lt;&gt;"",VLOOKUP(R398,'spp. code_DO NOT DELETE'!$A:$E,5,FALSE),"")</f>
        <v/>
      </c>
    </row>
    <row r="399" spans="1:25">
      <c r="A399" s="1"/>
      <c r="G399" s="16"/>
      <c r="H399" s="16"/>
      <c r="K399" s="2"/>
      <c r="L399" s="2"/>
      <c r="V399" t="str">
        <f>IF(R399&lt;&gt;"",VLOOKUP($R399,'spp. code_DO NOT DELETE'!$A:$E,2,FALSE),"")</f>
        <v/>
      </c>
      <c r="W399" t="str">
        <f>IF(R399&lt;&gt;"",VLOOKUP(R399,'spp. code_DO NOT DELETE'!$A:$E,3,FALSE),"")</f>
        <v/>
      </c>
      <c r="X399" t="str">
        <f>IF(R399&lt;&gt;"",VLOOKUP(R399,'spp. code_DO NOT DELETE'!$A:$E,4,FALSE),"")</f>
        <v/>
      </c>
      <c r="Y399" t="str">
        <f>IF(R399&lt;&gt;"",VLOOKUP(R399,'spp. code_DO NOT DELETE'!$A:$E,5,FALSE),"")</f>
        <v/>
      </c>
    </row>
    <row r="400" spans="1:25">
      <c r="A400" s="1"/>
      <c r="G400" s="16"/>
      <c r="H400" s="16"/>
      <c r="K400" s="2"/>
      <c r="L400" s="2"/>
      <c r="V400" t="str">
        <f>IF(R400&lt;&gt;"",VLOOKUP($R400,'spp. code_DO NOT DELETE'!$A:$E,2,FALSE),"")</f>
        <v/>
      </c>
      <c r="W400" t="str">
        <f>IF(R400&lt;&gt;"",VLOOKUP(R400,'spp. code_DO NOT DELETE'!$A:$E,3,FALSE),"")</f>
        <v/>
      </c>
      <c r="X400" t="str">
        <f>IF(R400&lt;&gt;"",VLOOKUP(R400,'spp. code_DO NOT DELETE'!$A:$E,4,FALSE),"")</f>
        <v/>
      </c>
      <c r="Y400" t="str">
        <f>IF(R400&lt;&gt;"",VLOOKUP(R400,'spp. code_DO NOT DELETE'!$A:$E,5,FALSE),"")</f>
        <v/>
      </c>
    </row>
    <row r="401" spans="1:25">
      <c r="A401" s="1"/>
      <c r="G401" s="16"/>
      <c r="H401" s="16"/>
      <c r="K401" s="2"/>
      <c r="L401" s="2"/>
      <c r="V401" t="str">
        <f>IF(R401&lt;&gt;"",VLOOKUP($R401,'spp. code_DO NOT DELETE'!$A:$E,2,FALSE),"")</f>
        <v/>
      </c>
      <c r="W401" t="str">
        <f>IF(R401&lt;&gt;"",VLOOKUP(R401,'spp. code_DO NOT DELETE'!$A:$E,3,FALSE),"")</f>
        <v/>
      </c>
      <c r="X401" t="str">
        <f>IF(R401&lt;&gt;"",VLOOKUP(R401,'spp. code_DO NOT DELETE'!$A:$E,4,FALSE),"")</f>
        <v/>
      </c>
      <c r="Y401" t="str">
        <f>IF(R401&lt;&gt;"",VLOOKUP(R401,'spp. code_DO NOT DELETE'!$A:$E,5,FALSE),"")</f>
        <v/>
      </c>
    </row>
    <row r="402" spans="1:25">
      <c r="A402" s="1"/>
      <c r="G402" s="16"/>
      <c r="H402" s="16"/>
      <c r="K402" s="2"/>
      <c r="L402" s="2"/>
      <c r="V402" t="str">
        <f>IF(R402&lt;&gt;"",VLOOKUP($R402,'spp. code_DO NOT DELETE'!$A:$E,2,FALSE),"")</f>
        <v/>
      </c>
      <c r="W402" t="str">
        <f>IF(R402&lt;&gt;"",VLOOKUP(R402,'spp. code_DO NOT DELETE'!$A:$E,3,FALSE),"")</f>
        <v/>
      </c>
      <c r="X402" t="str">
        <f>IF(R402&lt;&gt;"",VLOOKUP(R402,'spp. code_DO NOT DELETE'!$A:$E,4,FALSE),"")</f>
        <v/>
      </c>
      <c r="Y402" t="str">
        <f>IF(R402&lt;&gt;"",VLOOKUP(R402,'spp. code_DO NOT DELETE'!$A:$E,5,FALSE),"")</f>
        <v/>
      </c>
    </row>
    <row r="403" spans="1:25">
      <c r="A403" s="1"/>
      <c r="G403" s="16"/>
      <c r="H403" s="16"/>
      <c r="K403" s="2"/>
      <c r="L403" s="2"/>
      <c r="V403" t="str">
        <f>IF(R403&lt;&gt;"",VLOOKUP($R403,'spp. code_DO NOT DELETE'!$A:$E,2,FALSE),"")</f>
        <v/>
      </c>
      <c r="W403" t="str">
        <f>IF(R403&lt;&gt;"",VLOOKUP(R403,'spp. code_DO NOT DELETE'!$A:$E,3,FALSE),"")</f>
        <v/>
      </c>
      <c r="X403" t="str">
        <f>IF(R403&lt;&gt;"",VLOOKUP(R403,'spp. code_DO NOT DELETE'!$A:$E,4,FALSE),"")</f>
        <v/>
      </c>
      <c r="Y403" t="str">
        <f>IF(R403&lt;&gt;"",VLOOKUP(R403,'spp. code_DO NOT DELETE'!$A:$E,5,FALSE),"")</f>
        <v/>
      </c>
    </row>
    <row r="404" spans="1:25">
      <c r="A404" s="1"/>
      <c r="G404" s="16"/>
      <c r="H404" s="16"/>
      <c r="K404" s="2"/>
      <c r="L404" s="2"/>
      <c r="V404" t="str">
        <f>IF(R404&lt;&gt;"",VLOOKUP($R404,'spp. code_DO NOT DELETE'!$A:$E,2,FALSE),"")</f>
        <v/>
      </c>
      <c r="W404" t="str">
        <f>IF(R404&lt;&gt;"",VLOOKUP(R404,'spp. code_DO NOT DELETE'!$A:$E,3,FALSE),"")</f>
        <v/>
      </c>
      <c r="X404" t="str">
        <f>IF(R404&lt;&gt;"",VLOOKUP(R404,'spp. code_DO NOT DELETE'!$A:$E,4,FALSE),"")</f>
        <v/>
      </c>
      <c r="Y404" t="str">
        <f>IF(R404&lt;&gt;"",VLOOKUP(R404,'spp. code_DO NOT DELETE'!$A:$E,5,FALSE),"")</f>
        <v/>
      </c>
    </row>
    <row r="405" spans="1:25">
      <c r="A405" s="1"/>
      <c r="G405" s="16"/>
      <c r="H405" s="16"/>
      <c r="K405" s="2"/>
      <c r="L405" s="2"/>
      <c r="V405" t="str">
        <f>IF(R405&lt;&gt;"",VLOOKUP($R405,'spp. code_DO NOT DELETE'!$A:$E,2,FALSE),"")</f>
        <v/>
      </c>
      <c r="W405" t="str">
        <f>IF(R405&lt;&gt;"",VLOOKUP(R405,'spp. code_DO NOT DELETE'!$A:$E,3,FALSE),"")</f>
        <v/>
      </c>
      <c r="X405" t="str">
        <f>IF(R405&lt;&gt;"",VLOOKUP(R405,'spp. code_DO NOT DELETE'!$A:$E,4,FALSE),"")</f>
        <v/>
      </c>
      <c r="Y405" t="str">
        <f>IF(R405&lt;&gt;"",VLOOKUP(R405,'spp. code_DO NOT DELETE'!$A:$E,5,FALSE),"")</f>
        <v/>
      </c>
    </row>
    <row r="406" spans="1:25">
      <c r="A406" s="1"/>
      <c r="G406" s="16"/>
      <c r="H406" s="16"/>
      <c r="K406" s="2"/>
      <c r="L406" s="2"/>
      <c r="V406" t="str">
        <f>IF(R406&lt;&gt;"",VLOOKUP($R406,'spp. code_DO NOT DELETE'!$A:$E,2,FALSE),"")</f>
        <v/>
      </c>
      <c r="W406" t="str">
        <f>IF(R406&lt;&gt;"",VLOOKUP(R406,'spp. code_DO NOT DELETE'!$A:$E,3,FALSE),"")</f>
        <v/>
      </c>
      <c r="X406" t="str">
        <f>IF(R406&lt;&gt;"",VLOOKUP(R406,'spp. code_DO NOT DELETE'!$A:$E,4,FALSE),"")</f>
        <v/>
      </c>
      <c r="Y406" t="str">
        <f>IF(R406&lt;&gt;"",VLOOKUP(R406,'spp. code_DO NOT DELETE'!$A:$E,5,FALSE),"")</f>
        <v/>
      </c>
    </row>
    <row r="407" spans="1:25">
      <c r="A407" s="1"/>
      <c r="G407" s="16"/>
      <c r="H407" s="16"/>
      <c r="K407" s="2"/>
      <c r="L407" s="2"/>
      <c r="V407" t="str">
        <f>IF(R407&lt;&gt;"",VLOOKUP($R407,'spp. code_DO NOT DELETE'!$A:$E,2,FALSE),"")</f>
        <v/>
      </c>
      <c r="W407" t="str">
        <f>IF(R407&lt;&gt;"",VLOOKUP(R407,'spp. code_DO NOT DELETE'!$A:$E,3,FALSE),"")</f>
        <v/>
      </c>
      <c r="X407" t="str">
        <f>IF(R407&lt;&gt;"",VLOOKUP(R407,'spp. code_DO NOT DELETE'!$A:$E,4,FALSE),"")</f>
        <v/>
      </c>
      <c r="Y407" t="str">
        <f>IF(R407&lt;&gt;"",VLOOKUP(R407,'spp. code_DO NOT DELETE'!$A:$E,5,FALSE),"")</f>
        <v/>
      </c>
    </row>
    <row r="408" spans="1:25">
      <c r="A408" s="1"/>
      <c r="G408" s="16"/>
      <c r="H408" s="16"/>
      <c r="K408" s="2"/>
      <c r="L408" s="2"/>
      <c r="V408" t="str">
        <f>IF(R408&lt;&gt;"",VLOOKUP($R408,'spp. code_DO NOT DELETE'!$A:$E,2,FALSE),"")</f>
        <v/>
      </c>
      <c r="W408" t="str">
        <f>IF(R408&lt;&gt;"",VLOOKUP(R408,'spp. code_DO NOT DELETE'!$A:$E,3,FALSE),"")</f>
        <v/>
      </c>
      <c r="X408" t="str">
        <f>IF(R408&lt;&gt;"",VLOOKUP(R408,'spp. code_DO NOT DELETE'!$A:$E,4,FALSE),"")</f>
        <v/>
      </c>
      <c r="Y408" t="str">
        <f>IF(R408&lt;&gt;"",VLOOKUP(R408,'spp. code_DO NOT DELETE'!$A:$E,5,FALSE),"")</f>
        <v/>
      </c>
    </row>
    <row r="409" spans="1:25">
      <c r="A409" s="1"/>
      <c r="G409" s="16"/>
      <c r="H409" s="16"/>
      <c r="K409" s="2"/>
      <c r="L409" s="2"/>
      <c r="V409" t="str">
        <f>IF(R409&lt;&gt;"",VLOOKUP($R409,'spp. code_DO NOT DELETE'!$A:$E,2,FALSE),"")</f>
        <v/>
      </c>
      <c r="W409" t="str">
        <f>IF(R409&lt;&gt;"",VLOOKUP(R409,'spp. code_DO NOT DELETE'!$A:$E,3,FALSE),"")</f>
        <v/>
      </c>
      <c r="X409" t="str">
        <f>IF(R409&lt;&gt;"",VLOOKUP(R409,'spp. code_DO NOT DELETE'!$A:$E,4,FALSE),"")</f>
        <v/>
      </c>
      <c r="Y409" t="str">
        <f>IF(R409&lt;&gt;"",VLOOKUP(R409,'spp. code_DO NOT DELETE'!$A:$E,5,FALSE),"")</f>
        <v/>
      </c>
    </row>
    <row r="410" spans="1:25">
      <c r="A410" s="1"/>
      <c r="G410" s="16"/>
      <c r="H410" s="16"/>
      <c r="K410" s="2"/>
      <c r="L410" s="2"/>
      <c r="V410" t="str">
        <f>IF(R410&lt;&gt;"",VLOOKUP($R410,'spp. code_DO NOT DELETE'!$A:$E,2,FALSE),"")</f>
        <v/>
      </c>
      <c r="W410" t="str">
        <f>IF(R410&lt;&gt;"",VLOOKUP(R410,'spp. code_DO NOT DELETE'!$A:$E,3,FALSE),"")</f>
        <v/>
      </c>
      <c r="X410" t="str">
        <f>IF(R410&lt;&gt;"",VLOOKUP(R410,'spp. code_DO NOT DELETE'!$A:$E,4,FALSE),"")</f>
        <v/>
      </c>
      <c r="Y410" t="str">
        <f>IF(R410&lt;&gt;"",VLOOKUP(R410,'spp. code_DO NOT DELETE'!$A:$E,5,FALSE),"")</f>
        <v/>
      </c>
    </row>
    <row r="411" spans="1:25">
      <c r="A411" s="1"/>
      <c r="G411" s="16"/>
      <c r="H411" s="16"/>
      <c r="K411" s="2"/>
      <c r="L411" s="2"/>
      <c r="V411" t="str">
        <f>IF(R411&lt;&gt;"",VLOOKUP($R411,'spp. code_DO NOT DELETE'!$A:$E,2,FALSE),"")</f>
        <v/>
      </c>
      <c r="W411" t="str">
        <f>IF(R411&lt;&gt;"",VLOOKUP(R411,'spp. code_DO NOT DELETE'!$A:$E,3,FALSE),"")</f>
        <v/>
      </c>
      <c r="X411" t="str">
        <f>IF(R411&lt;&gt;"",VLOOKUP(R411,'spp. code_DO NOT DELETE'!$A:$E,4,FALSE),"")</f>
        <v/>
      </c>
      <c r="Y411" t="str">
        <f>IF(R411&lt;&gt;"",VLOOKUP(R411,'spp. code_DO NOT DELETE'!$A:$E,5,FALSE),"")</f>
        <v/>
      </c>
    </row>
    <row r="412" spans="1:25">
      <c r="A412" s="1"/>
      <c r="G412" s="16"/>
      <c r="H412" s="16"/>
      <c r="K412" s="2"/>
      <c r="L412" s="2"/>
      <c r="V412" t="str">
        <f>IF(R412&lt;&gt;"",VLOOKUP($R412,'spp. code_DO NOT DELETE'!$A:$E,2,FALSE),"")</f>
        <v/>
      </c>
      <c r="W412" t="str">
        <f>IF(R412&lt;&gt;"",VLOOKUP(R412,'spp. code_DO NOT DELETE'!$A:$E,3,FALSE),"")</f>
        <v/>
      </c>
      <c r="X412" t="str">
        <f>IF(R412&lt;&gt;"",VLOOKUP(R412,'spp. code_DO NOT DELETE'!$A:$E,4,FALSE),"")</f>
        <v/>
      </c>
      <c r="Y412" t="str">
        <f>IF(R412&lt;&gt;"",VLOOKUP(R412,'spp. code_DO NOT DELETE'!$A:$E,5,FALSE),"")</f>
        <v/>
      </c>
    </row>
    <row r="413" spans="1:25">
      <c r="A413" s="1"/>
      <c r="G413" s="16"/>
      <c r="H413" s="16"/>
      <c r="K413" s="2"/>
      <c r="L413" s="2"/>
      <c r="V413" t="str">
        <f>IF(R413&lt;&gt;"",VLOOKUP($R413,'spp. code_DO NOT DELETE'!$A:$E,2,FALSE),"")</f>
        <v/>
      </c>
      <c r="W413" t="str">
        <f>IF(R413&lt;&gt;"",VLOOKUP(R413,'spp. code_DO NOT DELETE'!$A:$E,3,FALSE),"")</f>
        <v/>
      </c>
      <c r="X413" t="str">
        <f>IF(R413&lt;&gt;"",VLOOKUP(R413,'spp. code_DO NOT DELETE'!$A:$E,4,FALSE),"")</f>
        <v/>
      </c>
      <c r="Y413" t="str">
        <f>IF(R413&lt;&gt;"",VLOOKUP(R413,'spp. code_DO NOT DELETE'!$A:$E,5,FALSE),"")</f>
        <v/>
      </c>
    </row>
    <row r="414" spans="1:25">
      <c r="A414" s="1"/>
      <c r="G414" s="16"/>
      <c r="H414" s="16"/>
      <c r="K414" s="2"/>
      <c r="L414" s="2"/>
      <c r="V414" t="str">
        <f>IF(R414&lt;&gt;"",VLOOKUP($R414,'spp. code_DO NOT DELETE'!$A:$E,2,FALSE),"")</f>
        <v/>
      </c>
      <c r="W414" t="str">
        <f>IF(R414&lt;&gt;"",VLOOKUP(R414,'spp. code_DO NOT DELETE'!$A:$E,3,FALSE),"")</f>
        <v/>
      </c>
      <c r="X414" t="str">
        <f>IF(R414&lt;&gt;"",VLOOKUP(R414,'spp. code_DO NOT DELETE'!$A:$E,4,FALSE),"")</f>
        <v/>
      </c>
      <c r="Y414" t="str">
        <f>IF(R414&lt;&gt;"",VLOOKUP(R414,'spp. code_DO NOT DELETE'!$A:$E,5,FALSE),"")</f>
        <v/>
      </c>
    </row>
    <row r="415" spans="1:25">
      <c r="A415" s="1"/>
      <c r="G415" s="16"/>
      <c r="H415" s="16"/>
      <c r="K415" s="2"/>
      <c r="L415" s="2"/>
      <c r="V415" t="str">
        <f>IF(R415&lt;&gt;"",VLOOKUP($R415,'spp. code_DO NOT DELETE'!$A:$E,2,FALSE),"")</f>
        <v/>
      </c>
      <c r="W415" t="str">
        <f>IF(R415&lt;&gt;"",VLOOKUP(R415,'spp. code_DO NOT DELETE'!$A:$E,3,FALSE),"")</f>
        <v/>
      </c>
      <c r="X415" t="str">
        <f>IF(R415&lt;&gt;"",VLOOKUP(R415,'spp. code_DO NOT DELETE'!$A:$E,4,FALSE),"")</f>
        <v/>
      </c>
      <c r="Y415" t="str">
        <f>IF(R415&lt;&gt;"",VLOOKUP(R415,'spp. code_DO NOT DELETE'!$A:$E,5,FALSE),"")</f>
        <v/>
      </c>
    </row>
    <row r="416" spans="1:25">
      <c r="A416" s="1"/>
      <c r="G416" s="16"/>
      <c r="H416" s="16"/>
      <c r="K416" s="2"/>
      <c r="L416" s="2"/>
      <c r="V416" t="str">
        <f>IF(R416&lt;&gt;"",VLOOKUP($R416,'spp. code_DO NOT DELETE'!$A:$E,2,FALSE),"")</f>
        <v/>
      </c>
      <c r="W416" t="str">
        <f>IF(R416&lt;&gt;"",VLOOKUP(R416,'spp. code_DO NOT DELETE'!$A:$E,3,FALSE),"")</f>
        <v/>
      </c>
      <c r="X416" t="str">
        <f>IF(R416&lt;&gt;"",VLOOKUP(R416,'spp. code_DO NOT DELETE'!$A:$E,4,FALSE),"")</f>
        <v/>
      </c>
      <c r="Y416" t="str">
        <f>IF(R416&lt;&gt;"",VLOOKUP(R416,'spp. code_DO NOT DELETE'!$A:$E,5,FALSE),"")</f>
        <v/>
      </c>
    </row>
    <row r="417" spans="1:25">
      <c r="A417" s="1"/>
      <c r="G417" s="16"/>
      <c r="H417" s="16"/>
      <c r="K417" s="2"/>
      <c r="L417" s="2"/>
      <c r="V417" t="str">
        <f>IF(R417&lt;&gt;"",VLOOKUP($R417,'spp. code_DO NOT DELETE'!$A:$E,2,FALSE),"")</f>
        <v/>
      </c>
      <c r="W417" t="str">
        <f>IF(R417&lt;&gt;"",VLOOKUP(R417,'spp. code_DO NOT DELETE'!$A:$E,3,FALSE),"")</f>
        <v/>
      </c>
      <c r="X417" t="str">
        <f>IF(R417&lt;&gt;"",VLOOKUP(R417,'spp. code_DO NOT DELETE'!$A:$E,4,FALSE),"")</f>
        <v/>
      </c>
      <c r="Y417" t="str">
        <f>IF(R417&lt;&gt;"",VLOOKUP(R417,'spp. code_DO NOT DELETE'!$A:$E,5,FALSE),"")</f>
        <v/>
      </c>
    </row>
    <row r="418" spans="1:25">
      <c r="A418" s="1"/>
      <c r="G418" s="16"/>
      <c r="H418" s="16"/>
      <c r="K418" s="2"/>
      <c r="L418" s="2"/>
      <c r="V418" t="str">
        <f>IF(R418&lt;&gt;"",VLOOKUP($R418,'spp. code_DO NOT DELETE'!$A:$E,2,FALSE),"")</f>
        <v/>
      </c>
      <c r="W418" t="str">
        <f>IF(R418&lt;&gt;"",VLOOKUP(R418,'spp. code_DO NOT DELETE'!$A:$E,3,FALSE),"")</f>
        <v/>
      </c>
      <c r="X418" t="str">
        <f>IF(R418&lt;&gt;"",VLOOKUP(R418,'spp. code_DO NOT DELETE'!$A:$E,4,FALSE),"")</f>
        <v/>
      </c>
      <c r="Y418" t="str">
        <f>IF(R418&lt;&gt;"",VLOOKUP(R418,'spp. code_DO NOT DELETE'!$A:$E,5,FALSE),"")</f>
        <v/>
      </c>
    </row>
    <row r="419" spans="1:25">
      <c r="A419" s="1"/>
      <c r="G419" s="16"/>
      <c r="H419" s="16"/>
      <c r="K419" s="2"/>
      <c r="L419" s="2"/>
      <c r="V419" t="str">
        <f>IF(R419&lt;&gt;"",VLOOKUP($R419,'spp. code_DO NOT DELETE'!$A:$E,2,FALSE),"")</f>
        <v/>
      </c>
      <c r="W419" t="str">
        <f>IF(R419&lt;&gt;"",VLOOKUP(R419,'spp. code_DO NOT DELETE'!$A:$E,3,FALSE),"")</f>
        <v/>
      </c>
      <c r="X419" t="str">
        <f>IF(R419&lt;&gt;"",VLOOKUP(R419,'spp. code_DO NOT DELETE'!$A:$E,4,FALSE),"")</f>
        <v/>
      </c>
      <c r="Y419" t="str">
        <f>IF(R419&lt;&gt;"",VLOOKUP(R419,'spp. code_DO NOT DELETE'!$A:$E,5,FALSE),"")</f>
        <v/>
      </c>
    </row>
    <row r="420" spans="1:25">
      <c r="A420" s="1"/>
      <c r="G420" s="16"/>
      <c r="H420" s="16"/>
      <c r="K420" s="2"/>
      <c r="L420" s="2"/>
      <c r="V420" t="str">
        <f>IF(R420&lt;&gt;"",VLOOKUP($R420,'spp. code_DO NOT DELETE'!$A:$E,2,FALSE),"")</f>
        <v/>
      </c>
      <c r="W420" t="str">
        <f>IF(R420&lt;&gt;"",VLOOKUP(R420,'spp. code_DO NOT DELETE'!$A:$E,3,FALSE),"")</f>
        <v/>
      </c>
      <c r="X420" t="str">
        <f>IF(R420&lt;&gt;"",VLOOKUP(R420,'spp. code_DO NOT DELETE'!$A:$E,4,FALSE),"")</f>
        <v/>
      </c>
      <c r="Y420" t="str">
        <f>IF(R420&lt;&gt;"",VLOOKUP(R420,'spp. code_DO NOT DELETE'!$A:$E,5,FALSE),"")</f>
        <v/>
      </c>
    </row>
    <row r="421" spans="1:25">
      <c r="A421" s="1"/>
      <c r="G421" s="16"/>
      <c r="H421" s="16"/>
      <c r="K421" s="2"/>
      <c r="L421" s="2"/>
      <c r="V421" t="str">
        <f>IF(R421&lt;&gt;"",VLOOKUP($R421,'spp. code_DO NOT DELETE'!$A:$E,2,FALSE),"")</f>
        <v/>
      </c>
      <c r="W421" t="str">
        <f>IF(R421&lt;&gt;"",VLOOKUP(R421,'spp. code_DO NOT DELETE'!$A:$E,3,FALSE),"")</f>
        <v/>
      </c>
      <c r="X421" t="str">
        <f>IF(R421&lt;&gt;"",VLOOKUP(R421,'spp. code_DO NOT DELETE'!$A:$E,4,FALSE),"")</f>
        <v/>
      </c>
      <c r="Y421" t="str">
        <f>IF(R421&lt;&gt;"",VLOOKUP(R421,'spp. code_DO NOT DELETE'!$A:$E,5,FALSE),"")</f>
        <v/>
      </c>
    </row>
    <row r="422" spans="1:25">
      <c r="A422" s="1"/>
      <c r="G422" s="16"/>
      <c r="H422" s="16"/>
      <c r="K422" s="2"/>
      <c r="L422" s="2"/>
      <c r="V422" t="str">
        <f>IF(R422&lt;&gt;"",VLOOKUP($R422,'spp. code_DO NOT DELETE'!$A:$E,2,FALSE),"")</f>
        <v/>
      </c>
      <c r="W422" t="str">
        <f>IF(R422&lt;&gt;"",VLOOKUP(R422,'spp. code_DO NOT DELETE'!$A:$E,3,FALSE),"")</f>
        <v/>
      </c>
      <c r="X422" t="str">
        <f>IF(R422&lt;&gt;"",VLOOKUP(R422,'spp. code_DO NOT DELETE'!$A:$E,4,FALSE),"")</f>
        <v/>
      </c>
      <c r="Y422" t="str">
        <f>IF(R422&lt;&gt;"",VLOOKUP(R422,'spp. code_DO NOT DELETE'!$A:$E,5,FALSE),"")</f>
        <v/>
      </c>
    </row>
    <row r="423" spans="1:25">
      <c r="A423" s="1"/>
      <c r="G423" s="16"/>
      <c r="H423" s="16"/>
      <c r="K423" s="2"/>
      <c r="L423" s="2"/>
      <c r="V423" t="str">
        <f>IF(R423&lt;&gt;"",VLOOKUP($R423,'spp. code_DO NOT DELETE'!$A:$E,2,FALSE),"")</f>
        <v/>
      </c>
      <c r="W423" t="str">
        <f>IF(R423&lt;&gt;"",VLOOKUP(R423,'spp. code_DO NOT DELETE'!$A:$E,3,FALSE),"")</f>
        <v/>
      </c>
      <c r="X423" t="str">
        <f>IF(R423&lt;&gt;"",VLOOKUP(R423,'spp. code_DO NOT DELETE'!$A:$E,4,FALSE),"")</f>
        <v/>
      </c>
      <c r="Y423" t="str">
        <f>IF(R423&lt;&gt;"",VLOOKUP(R423,'spp. code_DO NOT DELETE'!$A:$E,5,FALSE),"")</f>
        <v/>
      </c>
    </row>
    <row r="424" spans="1:25">
      <c r="A424" s="1"/>
      <c r="G424" s="16"/>
      <c r="H424" s="16"/>
      <c r="K424" s="2"/>
      <c r="L424" s="2"/>
      <c r="V424" t="str">
        <f>IF(R424&lt;&gt;"",VLOOKUP($R424,'spp. code_DO NOT DELETE'!$A:$E,2,FALSE),"")</f>
        <v/>
      </c>
      <c r="W424" t="str">
        <f>IF(R424&lt;&gt;"",VLOOKUP(R424,'spp. code_DO NOT DELETE'!$A:$E,3,FALSE),"")</f>
        <v/>
      </c>
      <c r="X424" t="str">
        <f>IF(R424&lt;&gt;"",VLOOKUP(R424,'spp. code_DO NOT DELETE'!$A:$E,4,FALSE),"")</f>
        <v/>
      </c>
      <c r="Y424" t="str">
        <f>IF(R424&lt;&gt;"",VLOOKUP(R424,'spp. code_DO NOT DELETE'!$A:$E,5,FALSE),"")</f>
        <v/>
      </c>
    </row>
    <row r="425" spans="1:25">
      <c r="A425" s="1"/>
      <c r="G425" s="16"/>
      <c r="H425" s="16"/>
      <c r="K425" s="2"/>
      <c r="L425" s="2"/>
      <c r="V425" t="str">
        <f>IF(R425&lt;&gt;"",VLOOKUP($R425,'spp. code_DO NOT DELETE'!$A:$E,2,FALSE),"")</f>
        <v/>
      </c>
      <c r="W425" t="str">
        <f>IF(R425&lt;&gt;"",VLOOKUP(R425,'spp. code_DO NOT DELETE'!$A:$E,3,FALSE),"")</f>
        <v/>
      </c>
      <c r="X425" t="str">
        <f>IF(R425&lt;&gt;"",VLOOKUP(R425,'spp. code_DO NOT DELETE'!$A:$E,4,FALSE),"")</f>
        <v/>
      </c>
      <c r="Y425" t="str">
        <f>IF(R425&lt;&gt;"",VLOOKUP(R425,'spp. code_DO NOT DELETE'!$A:$E,5,FALSE),"")</f>
        <v/>
      </c>
    </row>
    <row r="426" spans="1:25">
      <c r="A426" s="1"/>
      <c r="G426" s="16"/>
      <c r="H426" s="16"/>
      <c r="K426" s="2"/>
      <c r="L426" s="2"/>
      <c r="V426" t="str">
        <f>IF(R426&lt;&gt;"",VLOOKUP($R426,'spp. code_DO NOT DELETE'!$A:$E,2,FALSE),"")</f>
        <v/>
      </c>
      <c r="W426" t="str">
        <f>IF(R426&lt;&gt;"",VLOOKUP(R426,'spp. code_DO NOT DELETE'!$A:$E,3,FALSE),"")</f>
        <v/>
      </c>
      <c r="X426" t="str">
        <f>IF(R426&lt;&gt;"",VLOOKUP(R426,'spp. code_DO NOT DELETE'!$A:$E,4,FALSE),"")</f>
        <v/>
      </c>
      <c r="Y426" t="str">
        <f>IF(R426&lt;&gt;"",VLOOKUP(R426,'spp. code_DO NOT DELETE'!$A:$E,5,FALSE),"")</f>
        <v/>
      </c>
    </row>
    <row r="427" spans="1:25">
      <c r="A427" s="1"/>
      <c r="G427" s="16"/>
      <c r="H427" s="16"/>
      <c r="K427" s="2"/>
      <c r="L427" s="2"/>
      <c r="V427" t="str">
        <f>IF(R427&lt;&gt;"",VLOOKUP($R427,'spp. code_DO NOT DELETE'!$A:$E,2,FALSE),"")</f>
        <v/>
      </c>
      <c r="W427" t="str">
        <f>IF(R427&lt;&gt;"",VLOOKUP(R427,'spp. code_DO NOT DELETE'!$A:$E,3,FALSE),"")</f>
        <v/>
      </c>
      <c r="X427" t="str">
        <f>IF(R427&lt;&gt;"",VLOOKUP(R427,'spp. code_DO NOT DELETE'!$A:$E,4,FALSE),"")</f>
        <v/>
      </c>
      <c r="Y427" t="str">
        <f>IF(R427&lt;&gt;"",VLOOKUP(R427,'spp. code_DO NOT DELETE'!$A:$E,5,FALSE),"")</f>
        <v/>
      </c>
    </row>
    <row r="428" spans="1:25">
      <c r="A428" s="1"/>
      <c r="G428" s="16"/>
      <c r="H428" s="16"/>
      <c r="K428" s="2"/>
      <c r="L428" s="2"/>
      <c r="V428" t="str">
        <f>IF(R428&lt;&gt;"",VLOOKUP($R428,'spp. code_DO NOT DELETE'!$A:$E,2,FALSE),"")</f>
        <v/>
      </c>
      <c r="W428" t="str">
        <f>IF(R428&lt;&gt;"",VLOOKUP(R428,'spp. code_DO NOT DELETE'!$A:$E,3,FALSE),"")</f>
        <v/>
      </c>
      <c r="X428" t="str">
        <f>IF(R428&lt;&gt;"",VLOOKUP(R428,'spp. code_DO NOT DELETE'!$A:$E,4,FALSE),"")</f>
        <v/>
      </c>
      <c r="Y428" t="str">
        <f>IF(R428&lt;&gt;"",VLOOKUP(R428,'spp. code_DO NOT DELETE'!$A:$E,5,FALSE),"")</f>
        <v/>
      </c>
    </row>
    <row r="429" spans="1:25">
      <c r="A429" s="1"/>
      <c r="G429" s="16"/>
      <c r="H429" s="16"/>
      <c r="K429" s="2"/>
      <c r="L429" s="2"/>
      <c r="V429" t="str">
        <f>IF(R429&lt;&gt;"",VLOOKUP($R429,'spp. code_DO NOT DELETE'!$A:$E,2,FALSE),"")</f>
        <v/>
      </c>
      <c r="W429" t="str">
        <f>IF(R429&lt;&gt;"",VLOOKUP(R429,'spp. code_DO NOT DELETE'!$A:$E,3,FALSE),"")</f>
        <v/>
      </c>
      <c r="X429" t="str">
        <f>IF(R429&lt;&gt;"",VLOOKUP(R429,'spp. code_DO NOT DELETE'!$A:$E,4,FALSE),"")</f>
        <v/>
      </c>
      <c r="Y429" t="str">
        <f>IF(R429&lt;&gt;"",VLOOKUP(R429,'spp. code_DO NOT DELETE'!$A:$E,5,FALSE),"")</f>
        <v/>
      </c>
    </row>
    <row r="430" spans="1:25">
      <c r="A430" s="1"/>
      <c r="G430" s="16"/>
      <c r="H430" s="16"/>
      <c r="K430" s="2"/>
      <c r="L430" s="2"/>
      <c r="V430" t="str">
        <f>IF(R430&lt;&gt;"",VLOOKUP($R430,'spp. code_DO NOT DELETE'!$A:$E,2,FALSE),"")</f>
        <v/>
      </c>
      <c r="W430" t="str">
        <f>IF(R430&lt;&gt;"",VLOOKUP(R430,'spp. code_DO NOT DELETE'!$A:$E,3,FALSE),"")</f>
        <v/>
      </c>
      <c r="X430" t="str">
        <f>IF(R430&lt;&gt;"",VLOOKUP(R430,'spp. code_DO NOT DELETE'!$A:$E,4,FALSE),"")</f>
        <v/>
      </c>
      <c r="Y430" t="str">
        <f>IF(R430&lt;&gt;"",VLOOKUP(R430,'spp. code_DO NOT DELETE'!$A:$E,5,FALSE),"")</f>
        <v/>
      </c>
    </row>
    <row r="431" spans="1:25">
      <c r="A431" s="1"/>
      <c r="G431" s="16"/>
      <c r="H431" s="16"/>
      <c r="K431" s="2"/>
      <c r="L431" s="2"/>
      <c r="V431" t="str">
        <f>IF(R431&lt;&gt;"",VLOOKUP($R431,'spp. code_DO NOT DELETE'!$A:$E,2,FALSE),"")</f>
        <v/>
      </c>
      <c r="W431" t="str">
        <f>IF(R431&lt;&gt;"",VLOOKUP(R431,'spp. code_DO NOT DELETE'!$A:$E,3,FALSE),"")</f>
        <v/>
      </c>
      <c r="X431" t="str">
        <f>IF(R431&lt;&gt;"",VLOOKUP(R431,'spp. code_DO NOT DELETE'!$A:$E,4,FALSE),"")</f>
        <v/>
      </c>
      <c r="Y431" t="str">
        <f>IF(R431&lt;&gt;"",VLOOKUP(R431,'spp. code_DO NOT DELETE'!$A:$E,5,FALSE),"")</f>
        <v/>
      </c>
    </row>
    <row r="432" spans="1:25">
      <c r="A432" s="1"/>
      <c r="G432" s="16"/>
      <c r="H432" s="16"/>
      <c r="K432" s="2"/>
      <c r="L432" s="2"/>
      <c r="V432" t="str">
        <f>IF(R432&lt;&gt;"",VLOOKUP($R432,'spp. code_DO NOT DELETE'!$A:$E,2,FALSE),"")</f>
        <v/>
      </c>
      <c r="W432" t="str">
        <f>IF(R432&lt;&gt;"",VLOOKUP(R432,'spp. code_DO NOT DELETE'!$A:$E,3,FALSE),"")</f>
        <v/>
      </c>
      <c r="X432" t="str">
        <f>IF(R432&lt;&gt;"",VLOOKUP(R432,'spp. code_DO NOT DELETE'!$A:$E,4,FALSE),"")</f>
        <v/>
      </c>
      <c r="Y432" t="str">
        <f>IF(R432&lt;&gt;"",VLOOKUP(R432,'spp. code_DO NOT DELETE'!$A:$E,5,FALSE),"")</f>
        <v/>
      </c>
    </row>
    <row r="433" spans="1:26">
      <c r="A433" s="1"/>
      <c r="G433" s="16"/>
      <c r="H433" s="16"/>
      <c r="K433" s="2"/>
      <c r="L433" s="2"/>
      <c r="V433" t="str">
        <f>IF(R433&lt;&gt;"",VLOOKUP($R433,'spp. code_DO NOT DELETE'!$A:$E,2,FALSE),"")</f>
        <v/>
      </c>
      <c r="W433" t="str">
        <f>IF(R433&lt;&gt;"",VLOOKUP(R433,'spp. code_DO NOT DELETE'!$A:$E,3,FALSE),"")</f>
        <v/>
      </c>
      <c r="X433" t="str">
        <f>IF(R433&lt;&gt;"",VLOOKUP(R433,'spp. code_DO NOT DELETE'!$A:$E,4,FALSE),"")</f>
        <v/>
      </c>
      <c r="Y433" t="str">
        <f>IF(R433&lt;&gt;"",VLOOKUP(R433,'spp. code_DO NOT DELETE'!$A:$E,5,FALSE),"")</f>
        <v/>
      </c>
    </row>
    <row r="434" spans="1:26">
      <c r="A434" s="1"/>
      <c r="G434" s="16"/>
      <c r="H434" s="16"/>
      <c r="K434" s="2"/>
      <c r="L434" s="2"/>
      <c r="V434" t="str">
        <f>IF(R434&lt;&gt;"",VLOOKUP($R434,'spp. code_DO NOT DELETE'!$A:$E,2,FALSE),"")</f>
        <v/>
      </c>
      <c r="W434" t="str">
        <f>IF(R434&lt;&gt;"",VLOOKUP(R434,'spp. code_DO NOT DELETE'!$A:$E,3,FALSE),"")</f>
        <v/>
      </c>
      <c r="X434" t="str">
        <f>IF(R434&lt;&gt;"",VLOOKUP(R434,'spp. code_DO NOT DELETE'!$A:$E,4,FALSE),"")</f>
        <v/>
      </c>
      <c r="Y434" t="str">
        <f>IF(R434&lt;&gt;"",VLOOKUP(R434,'spp. code_DO NOT DELETE'!$A:$E,5,FALSE),"")</f>
        <v/>
      </c>
    </row>
    <row r="435" spans="1:26">
      <c r="A435" s="1"/>
      <c r="G435" s="16"/>
      <c r="H435" s="16"/>
      <c r="K435" s="2"/>
      <c r="L435" s="2"/>
      <c r="V435" t="str">
        <f>IF(R435&lt;&gt;"",VLOOKUP($R435,'spp. code_DO NOT DELETE'!$A:$E,2,FALSE),"")</f>
        <v/>
      </c>
      <c r="W435" t="str">
        <f>IF(R435&lt;&gt;"",VLOOKUP(R435,'spp. code_DO NOT DELETE'!$A:$E,3,FALSE),"")</f>
        <v/>
      </c>
      <c r="X435" t="str">
        <f>IF(R435&lt;&gt;"",VLOOKUP(R435,'spp. code_DO NOT DELETE'!$A:$E,4,FALSE),"")</f>
        <v/>
      </c>
      <c r="Y435" t="str">
        <f>IF(R435&lt;&gt;"",VLOOKUP(R435,'spp. code_DO NOT DELETE'!$A:$E,5,FALSE),"")</f>
        <v/>
      </c>
    </row>
    <row r="436" spans="1:26">
      <c r="A436" s="1"/>
      <c r="G436" s="16"/>
      <c r="H436" s="16"/>
      <c r="K436" s="2"/>
      <c r="L436" s="2"/>
      <c r="V436" t="str">
        <f>IF(R436&lt;&gt;"",VLOOKUP($R436,'spp. code_DO NOT DELETE'!$A:$E,2,FALSE),"")</f>
        <v/>
      </c>
      <c r="W436" t="str">
        <f>IF(R436&lt;&gt;"",VLOOKUP(R436,'spp. code_DO NOT DELETE'!$A:$E,3,FALSE),"")</f>
        <v/>
      </c>
      <c r="X436" t="str">
        <f>IF(R436&lt;&gt;"",VLOOKUP(R436,'spp. code_DO NOT DELETE'!$A:$E,4,FALSE),"")</f>
        <v/>
      </c>
      <c r="Y436" t="str">
        <f>IF(R436&lt;&gt;"",VLOOKUP(R436,'spp. code_DO NOT DELETE'!$A:$E,5,FALSE),"")</f>
        <v/>
      </c>
    </row>
    <row r="437" spans="1:26">
      <c r="A437" s="1"/>
      <c r="G437" s="16"/>
      <c r="H437" s="16"/>
      <c r="K437" s="2"/>
      <c r="L437" s="2"/>
      <c r="V437" t="str">
        <f>IF(R437&lt;&gt;"",VLOOKUP($R437,'spp. code_DO NOT DELETE'!$A:$E,2,FALSE),"")</f>
        <v/>
      </c>
      <c r="W437" t="str">
        <f>IF(R437&lt;&gt;"",VLOOKUP(R437,'spp. code_DO NOT DELETE'!$A:$E,3,FALSE),"")</f>
        <v/>
      </c>
      <c r="X437" t="str">
        <f>IF(R437&lt;&gt;"",VLOOKUP(R437,'spp. code_DO NOT DELETE'!$A:$E,4,FALSE),"")</f>
        <v/>
      </c>
      <c r="Y437" t="str">
        <f>IF(R437&lt;&gt;"",VLOOKUP(R437,'spp. code_DO NOT DELETE'!$A:$E,5,FALSE),"")</f>
        <v/>
      </c>
    </row>
    <row r="438" spans="1:26">
      <c r="A438" s="1"/>
      <c r="G438" s="16"/>
      <c r="H438" s="16"/>
      <c r="K438" s="2"/>
      <c r="L438" s="2"/>
      <c r="V438" t="str">
        <f>IF(R438&lt;&gt;"",VLOOKUP($R438,'spp. code_DO NOT DELETE'!$A:$E,2,FALSE),"")</f>
        <v/>
      </c>
      <c r="W438" t="str">
        <f>IF(R438&lt;&gt;"",VLOOKUP(R438,'spp. code_DO NOT DELETE'!$A:$E,3,FALSE),"")</f>
        <v/>
      </c>
      <c r="X438" t="str">
        <f>IF(R438&lt;&gt;"",VLOOKUP(R438,'spp. code_DO NOT DELETE'!$A:$E,4,FALSE),"")</f>
        <v/>
      </c>
      <c r="Y438" t="str">
        <f>IF(R438&lt;&gt;"",VLOOKUP(R438,'spp. code_DO NOT DELETE'!$A:$E,5,FALSE),"")</f>
        <v/>
      </c>
    </row>
    <row r="439" spans="1:26">
      <c r="A439" s="1"/>
      <c r="G439" s="16"/>
      <c r="H439" s="16"/>
      <c r="K439" s="2"/>
      <c r="L439" s="2"/>
      <c r="V439" t="str">
        <f>IF(R439&lt;&gt;"",VLOOKUP($R439,'spp. code_DO NOT DELETE'!$A:$E,2,FALSE),"")</f>
        <v/>
      </c>
      <c r="W439" t="str">
        <f>IF(R439&lt;&gt;"",VLOOKUP(R439,'spp. code_DO NOT DELETE'!$A:$E,3,FALSE),"")</f>
        <v/>
      </c>
      <c r="X439" t="str">
        <f>IF(R439&lt;&gt;"",VLOOKUP(R439,'spp. code_DO NOT DELETE'!$A:$E,4,FALSE),"")</f>
        <v/>
      </c>
      <c r="Y439" t="str">
        <f>IF(R439&lt;&gt;"",VLOOKUP(R439,'spp. code_DO NOT DELETE'!$A:$E,5,FALSE),"")</f>
        <v/>
      </c>
    </row>
    <row r="440" spans="1:26">
      <c r="A440" s="1"/>
      <c r="G440" s="16"/>
      <c r="H440" s="16"/>
      <c r="K440" s="2"/>
      <c r="L440" s="2"/>
      <c r="Q440" s="18"/>
      <c r="R440" s="18"/>
      <c r="S440" s="18"/>
      <c r="T440" s="18"/>
      <c r="U440" s="18"/>
      <c r="V440" t="str">
        <f>IF(R440&lt;&gt;"",VLOOKUP($R440,'spp. code_DO NOT DELETE'!$A:$E,2,FALSE),"")</f>
        <v/>
      </c>
      <c r="W440" t="str">
        <f>IF(R440&lt;&gt;"",VLOOKUP(R440,'spp. code_DO NOT DELETE'!$A:$E,3,FALSE),"")</f>
        <v/>
      </c>
      <c r="X440" t="str">
        <f>IF(R440&lt;&gt;"",VLOOKUP(R440,'spp. code_DO NOT DELETE'!$A:$E,4,FALSE),"")</f>
        <v/>
      </c>
      <c r="Y440" t="str">
        <f>IF(R440&lt;&gt;"",VLOOKUP(R440,'spp. code_DO NOT DELETE'!$A:$E,5,FALSE),"")</f>
        <v/>
      </c>
    </row>
    <row r="441" spans="1:26">
      <c r="A441" s="1"/>
      <c r="G441" s="16"/>
      <c r="H441" s="16"/>
      <c r="K441" s="2"/>
      <c r="L441" s="2"/>
      <c r="V441" t="str">
        <f>IF(R441&lt;&gt;"",VLOOKUP($R441,'spp. code_DO NOT DELETE'!$A:$E,2,FALSE),"")</f>
        <v/>
      </c>
      <c r="W441" t="str">
        <f>IF(R441&lt;&gt;"",VLOOKUP(R441,'spp. code_DO NOT DELETE'!$A:$E,3,FALSE),"")</f>
        <v/>
      </c>
      <c r="X441" t="str">
        <f>IF(R441&lt;&gt;"",VLOOKUP(R441,'spp. code_DO NOT DELETE'!$A:$E,4,FALSE),"")</f>
        <v/>
      </c>
      <c r="Y441" t="str">
        <f>IF(R441&lt;&gt;"",VLOOKUP(R441,'spp. code_DO NOT DELETE'!$A:$E,5,FALSE),"")</f>
        <v/>
      </c>
    </row>
    <row r="442" spans="1:26">
      <c r="A442" s="1"/>
      <c r="G442" s="16"/>
      <c r="H442" s="16"/>
      <c r="K442" s="2"/>
      <c r="L442" s="2"/>
      <c r="V442" t="str">
        <f>IF(R442&lt;&gt;"",VLOOKUP($R442,'spp. code_DO NOT DELETE'!$A:$E,2,FALSE),"")</f>
        <v/>
      </c>
      <c r="W442" t="str">
        <f>IF(R442&lt;&gt;"",VLOOKUP(R442,'spp. code_DO NOT DELETE'!$A:$E,3,FALSE),"")</f>
        <v/>
      </c>
      <c r="X442" t="str">
        <f>IF(R442&lt;&gt;"",VLOOKUP(R442,'spp. code_DO NOT DELETE'!$A:$E,4,FALSE),"")</f>
        <v/>
      </c>
      <c r="Y442" t="str">
        <f>IF(R442&lt;&gt;"",VLOOKUP(R442,'spp. code_DO NOT DELETE'!$A:$E,5,FALSE),"")</f>
        <v/>
      </c>
    </row>
    <row r="443" spans="1:26">
      <c r="A443" s="1"/>
      <c r="G443" s="16"/>
      <c r="H443" s="16"/>
      <c r="K443" s="2"/>
      <c r="L443" s="2"/>
      <c r="V443" t="str">
        <f>IF(R443&lt;&gt;"",VLOOKUP($R443,'spp. code_DO NOT DELETE'!$A:$E,2,FALSE),"")</f>
        <v/>
      </c>
      <c r="W443" t="str">
        <f>IF(R443&lt;&gt;"",VLOOKUP(R443,'spp. code_DO NOT DELETE'!$A:$E,3,FALSE),"")</f>
        <v/>
      </c>
      <c r="X443" t="str">
        <f>IF(R443&lt;&gt;"",VLOOKUP(R443,'spp. code_DO NOT DELETE'!$A:$E,4,FALSE),"")</f>
        <v/>
      </c>
      <c r="Y443" t="str">
        <f>IF(R443&lt;&gt;"",VLOOKUP(R443,'spp. code_DO NOT DELETE'!$A:$E,5,FALSE),"")</f>
        <v/>
      </c>
    </row>
    <row r="444" spans="1:26">
      <c r="A444" s="1"/>
      <c r="G444" s="16"/>
      <c r="H444" s="16"/>
      <c r="K444" s="2"/>
      <c r="L444" s="2"/>
      <c r="V444" t="str">
        <f>IF(R444&lt;&gt;"",VLOOKUP($R444,'spp. code_DO NOT DELETE'!$A:$E,2,FALSE),"")</f>
        <v/>
      </c>
      <c r="W444" t="str">
        <f>IF(R444&lt;&gt;"",VLOOKUP(R444,'spp. code_DO NOT DELETE'!$A:$E,3,FALSE),"")</f>
        <v/>
      </c>
      <c r="X444" t="str">
        <f>IF(R444&lt;&gt;"",VLOOKUP(R444,'spp. code_DO NOT DELETE'!$A:$E,4,FALSE),"")</f>
        <v/>
      </c>
      <c r="Y444" t="str">
        <f>IF(R444&lt;&gt;"",VLOOKUP(R444,'spp. code_DO NOT DELETE'!$A:$E,5,FALSE),"")</f>
        <v/>
      </c>
      <c r="Z444" s="2"/>
    </row>
    <row r="445" spans="1:26">
      <c r="A445" s="1"/>
      <c r="G445" s="16"/>
      <c r="H445" s="16"/>
      <c r="K445" s="2"/>
      <c r="L445" s="2"/>
      <c r="V445" t="str">
        <f>IF(R445&lt;&gt;"",VLOOKUP($R445,'spp. code_DO NOT DELETE'!$A:$E,2,FALSE),"")</f>
        <v/>
      </c>
      <c r="W445" t="str">
        <f>IF(R445&lt;&gt;"",VLOOKUP(R445,'spp. code_DO NOT DELETE'!$A:$E,3,FALSE),"")</f>
        <v/>
      </c>
      <c r="X445" t="str">
        <f>IF(R445&lt;&gt;"",VLOOKUP(R445,'spp. code_DO NOT DELETE'!$A:$E,4,FALSE),"")</f>
        <v/>
      </c>
      <c r="Y445" t="str">
        <f>IF(R445&lt;&gt;"",VLOOKUP(R445,'spp. code_DO NOT DELETE'!$A:$E,5,FALSE),"")</f>
        <v/>
      </c>
    </row>
    <row r="446" spans="1:26">
      <c r="A446" s="1"/>
      <c r="G446" s="16"/>
      <c r="H446" s="16"/>
      <c r="K446" s="2"/>
      <c r="L446" s="2"/>
      <c r="V446" t="str">
        <f>IF(R446&lt;&gt;"",VLOOKUP($R446,'spp. code_DO NOT DELETE'!$A:$E,2,FALSE),"")</f>
        <v/>
      </c>
      <c r="W446" t="str">
        <f>IF(R446&lt;&gt;"",VLOOKUP(R446,'spp. code_DO NOT DELETE'!$A:$E,3,FALSE),"")</f>
        <v/>
      </c>
      <c r="X446" t="str">
        <f>IF(R446&lt;&gt;"",VLOOKUP(R446,'spp. code_DO NOT DELETE'!$A:$E,4,FALSE),"")</f>
        <v/>
      </c>
      <c r="Y446" t="str">
        <f>IF(R446&lt;&gt;"",VLOOKUP(R446,'spp. code_DO NOT DELETE'!$A:$E,5,FALSE),"")</f>
        <v/>
      </c>
    </row>
    <row r="447" spans="1:26">
      <c r="A447" s="1"/>
      <c r="G447" s="16"/>
      <c r="H447" s="16"/>
      <c r="K447" s="2"/>
      <c r="L447" s="2"/>
      <c r="V447" t="str">
        <f>IF(R447&lt;&gt;"",VLOOKUP($R447,'spp. code_DO NOT DELETE'!$A:$E,2,FALSE),"")</f>
        <v/>
      </c>
      <c r="W447" t="str">
        <f>IF(R447&lt;&gt;"",VLOOKUP(R447,'spp. code_DO NOT DELETE'!$A:$E,3,FALSE),"")</f>
        <v/>
      </c>
      <c r="X447" t="str">
        <f>IF(R447&lt;&gt;"",VLOOKUP(R447,'spp. code_DO NOT DELETE'!$A:$E,4,FALSE),"")</f>
        <v/>
      </c>
      <c r="Y447" t="str">
        <f>IF(R447&lt;&gt;"",VLOOKUP(R447,'spp. code_DO NOT DELETE'!$A:$E,5,FALSE),"")</f>
        <v/>
      </c>
    </row>
    <row r="448" spans="1:26">
      <c r="A448" s="1"/>
      <c r="G448" s="16"/>
      <c r="H448" s="16"/>
      <c r="K448" s="2"/>
      <c r="L448" s="2"/>
      <c r="V448" t="str">
        <f>IF(R448&lt;&gt;"",VLOOKUP($R448,'spp. code_DO NOT DELETE'!$A:$E,2,FALSE),"")</f>
        <v/>
      </c>
      <c r="W448" t="str">
        <f>IF(R448&lt;&gt;"",VLOOKUP(R448,'spp. code_DO NOT DELETE'!$A:$E,3,FALSE),"")</f>
        <v/>
      </c>
      <c r="X448" t="str">
        <f>IF(R448&lt;&gt;"",VLOOKUP(R448,'spp. code_DO NOT DELETE'!$A:$E,4,FALSE),"")</f>
        <v/>
      </c>
      <c r="Y448" t="str">
        <f>IF(R448&lt;&gt;"",VLOOKUP(R448,'spp. code_DO NOT DELETE'!$A:$E,5,FALSE),"")</f>
        <v/>
      </c>
    </row>
    <row r="449" spans="1:26">
      <c r="A449" s="1"/>
      <c r="G449" s="16"/>
      <c r="H449" s="16"/>
      <c r="K449" s="2"/>
      <c r="L449" s="2"/>
      <c r="V449" t="str">
        <f>IF(R449&lt;&gt;"",VLOOKUP($R449,'spp. code_DO NOT DELETE'!$A:$E,2,FALSE),"")</f>
        <v/>
      </c>
      <c r="W449" t="str">
        <f>IF(R449&lt;&gt;"",VLOOKUP(R449,'spp. code_DO NOT DELETE'!$A:$E,3,FALSE),"")</f>
        <v/>
      </c>
      <c r="X449" t="str">
        <f>IF(R449&lt;&gt;"",VLOOKUP(R449,'spp. code_DO NOT DELETE'!$A:$E,4,FALSE),"")</f>
        <v/>
      </c>
      <c r="Y449" t="str">
        <f>IF(R449&lt;&gt;"",VLOOKUP(R449,'spp. code_DO NOT DELETE'!$A:$E,5,FALSE),"")</f>
        <v/>
      </c>
    </row>
    <row r="450" spans="1:26">
      <c r="A450" s="1"/>
      <c r="G450" s="16"/>
      <c r="H450" s="16"/>
      <c r="K450" s="2"/>
      <c r="L450" s="2"/>
      <c r="V450" t="str">
        <f>IF(R450&lt;&gt;"",VLOOKUP($R450,'spp. code_DO NOT DELETE'!$A:$E,2,FALSE),"")</f>
        <v/>
      </c>
      <c r="W450" t="str">
        <f>IF(R450&lt;&gt;"",VLOOKUP(R450,'spp. code_DO NOT DELETE'!$A:$E,3,FALSE),"")</f>
        <v/>
      </c>
      <c r="X450" t="str">
        <f>IF(R450&lt;&gt;"",VLOOKUP(R450,'spp. code_DO NOT DELETE'!$A:$E,4,FALSE),"")</f>
        <v/>
      </c>
      <c r="Y450" t="str">
        <f>IF(R450&lt;&gt;"",VLOOKUP(R450,'spp. code_DO NOT DELETE'!$A:$E,5,FALSE),"")</f>
        <v/>
      </c>
    </row>
    <row r="451" spans="1:26">
      <c r="A451" s="1"/>
      <c r="G451" s="16"/>
      <c r="H451" s="16"/>
      <c r="K451" s="2"/>
      <c r="L451" s="2"/>
      <c r="Q451" s="18"/>
      <c r="R451" s="18"/>
      <c r="S451" s="18"/>
      <c r="T451" s="18"/>
      <c r="U451" s="18"/>
      <c r="V451" t="str">
        <f>IF(R451&lt;&gt;"",VLOOKUP($R451,'spp. code_DO NOT DELETE'!$A:$E,2,FALSE),"")</f>
        <v/>
      </c>
      <c r="W451" t="str">
        <f>IF(R451&lt;&gt;"",VLOOKUP(R451,'spp. code_DO NOT DELETE'!$A:$E,3,FALSE),"")</f>
        <v/>
      </c>
      <c r="X451" t="str">
        <f>IF(R451&lt;&gt;"",VLOOKUP(R451,'spp. code_DO NOT DELETE'!$A:$E,4,FALSE),"")</f>
        <v/>
      </c>
      <c r="Y451" t="str">
        <f>IF(R451&lt;&gt;"",VLOOKUP(R451,'spp. code_DO NOT DELETE'!$A:$E,5,FALSE),"")</f>
        <v/>
      </c>
    </row>
    <row r="452" spans="1:26">
      <c r="A452" s="1"/>
      <c r="G452" s="16"/>
      <c r="H452" s="16"/>
      <c r="K452" s="2"/>
      <c r="L452" s="2"/>
      <c r="V452" t="str">
        <f>IF(R452&lt;&gt;"",VLOOKUP($R452,'spp. code_DO NOT DELETE'!$A:$E,2,FALSE),"")</f>
        <v/>
      </c>
      <c r="W452" t="str">
        <f>IF(R452&lt;&gt;"",VLOOKUP(R452,'spp. code_DO NOT DELETE'!$A:$E,3,FALSE),"")</f>
        <v/>
      </c>
      <c r="X452" t="str">
        <f>IF(R452&lt;&gt;"",VLOOKUP(R452,'spp. code_DO NOT DELETE'!$A:$E,4,FALSE),"")</f>
        <v/>
      </c>
      <c r="Y452" t="str">
        <f>IF(R452&lt;&gt;"",VLOOKUP(R452,'spp. code_DO NOT DELETE'!$A:$E,5,FALSE),"")</f>
        <v/>
      </c>
    </row>
    <row r="455" spans="1:26">
      <c r="A455" s="1"/>
      <c r="G455" s="16"/>
      <c r="H455" s="16"/>
      <c r="K455" s="2"/>
      <c r="L455" s="2"/>
      <c r="V455" t="str">
        <f>IF(R455&lt;&gt;"",VLOOKUP($R455,'spp. code_DO NOT DELETE'!$A:$E,2,FALSE),"")</f>
        <v/>
      </c>
      <c r="W455" t="str">
        <f>IF(R455&lt;&gt;"",VLOOKUP(R455,'spp. code_DO NOT DELETE'!$A:$E,3,FALSE),"")</f>
        <v/>
      </c>
      <c r="X455" t="str">
        <f>IF(R455&lt;&gt;"",VLOOKUP(R455,'spp. code_DO NOT DELETE'!$A:$E,4,FALSE),"")</f>
        <v/>
      </c>
      <c r="Y455" t="str">
        <f>IF(R455&lt;&gt;"",VLOOKUP(R455,'spp. code_DO NOT DELETE'!$A:$E,5,FALSE),"")</f>
        <v/>
      </c>
    </row>
    <row r="456" spans="1:26">
      <c r="A456" s="1"/>
      <c r="G456" s="16"/>
      <c r="H456" s="16"/>
      <c r="K456" s="2"/>
      <c r="L456" s="2"/>
      <c r="V456" t="str">
        <f>IF(R456&lt;&gt;"",VLOOKUP($R456,'spp. code_DO NOT DELETE'!$A:$E,2,FALSE),"")</f>
        <v/>
      </c>
      <c r="W456" t="str">
        <f>IF(R456&lt;&gt;"",VLOOKUP(R456,'spp. code_DO NOT DELETE'!$A:$E,3,FALSE),"")</f>
        <v/>
      </c>
      <c r="X456" t="str">
        <f>IF(R456&lt;&gt;"",VLOOKUP(R456,'spp. code_DO NOT DELETE'!$A:$E,4,FALSE),"")</f>
        <v/>
      </c>
      <c r="Y456" t="str">
        <f>IF(R456&lt;&gt;"",VLOOKUP(R456,'spp. code_DO NOT DELETE'!$A:$E,5,FALSE),"")</f>
        <v/>
      </c>
    </row>
    <row r="457" spans="1:26">
      <c r="A457" s="1"/>
      <c r="G457" s="16"/>
      <c r="H457" s="16"/>
      <c r="K457" s="2"/>
      <c r="L457" s="2"/>
      <c r="V457" t="str">
        <f>IF(R457&lt;&gt;"",VLOOKUP($R457,'spp. code_DO NOT DELETE'!$A:$E,2,FALSE),"")</f>
        <v/>
      </c>
      <c r="W457" t="str">
        <f>IF(R457&lt;&gt;"",VLOOKUP(R457,'spp. code_DO NOT DELETE'!$A:$E,3,FALSE),"")</f>
        <v/>
      </c>
      <c r="X457" t="str">
        <f>IF(R457&lt;&gt;"",VLOOKUP(R457,'spp. code_DO NOT DELETE'!$A:$E,4,FALSE),"")</f>
        <v/>
      </c>
      <c r="Y457" t="str">
        <f>IF(R457&lt;&gt;"",VLOOKUP(R457,'spp. code_DO NOT DELETE'!$A:$E,5,FALSE),"")</f>
        <v/>
      </c>
    </row>
    <row r="458" spans="1:26">
      <c r="A458" s="1"/>
      <c r="G458" s="16"/>
      <c r="H458" s="16"/>
      <c r="K458" s="2"/>
      <c r="L458" s="2"/>
      <c r="V458" t="str">
        <f>IF(R458&lt;&gt;"",VLOOKUP($R458,'spp. code_DO NOT DELETE'!$A:$E,2,FALSE),"")</f>
        <v/>
      </c>
      <c r="W458" t="str">
        <f>IF(R458&lt;&gt;"",VLOOKUP(R458,'spp. code_DO NOT DELETE'!$A:$E,3,FALSE),"")</f>
        <v/>
      </c>
      <c r="X458" t="str">
        <f>IF(R458&lt;&gt;"",VLOOKUP(R458,'spp. code_DO NOT DELETE'!$A:$E,4,FALSE),"")</f>
        <v/>
      </c>
      <c r="Y458" t="str">
        <f>IF(R458&lt;&gt;"",VLOOKUP(R458,'spp. code_DO NOT DELETE'!$A:$E,5,FALSE),"")</f>
        <v/>
      </c>
    </row>
    <row r="459" spans="1:26">
      <c r="A459" s="1"/>
      <c r="G459" s="16"/>
      <c r="H459" s="16"/>
      <c r="K459" s="2"/>
      <c r="L459" s="2"/>
      <c r="V459" t="str">
        <f>IF(R459&lt;&gt;"",VLOOKUP($R459,'spp. code_DO NOT DELETE'!$A:$E,2,FALSE),"")</f>
        <v/>
      </c>
      <c r="W459" t="str">
        <f>IF(R459&lt;&gt;"",VLOOKUP(R459,'spp. code_DO NOT DELETE'!$A:$E,3,FALSE),"")</f>
        <v/>
      </c>
      <c r="X459" t="str">
        <f>IF(R459&lt;&gt;"",VLOOKUP(R459,'spp. code_DO NOT DELETE'!$A:$E,4,FALSE),"")</f>
        <v/>
      </c>
      <c r="Y459" t="str">
        <f>IF(R459&lt;&gt;"",VLOOKUP(R459,'spp. code_DO NOT DELETE'!$A:$E,5,FALSE),"")</f>
        <v/>
      </c>
    </row>
    <row r="460" spans="1:26">
      <c r="A460" s="1"/>
      <c r="G460" s="16"/>
      <c r="H460" s="16"/>
      <c r="K460" s="2"/>
      <c r="L460" s="2"/>
      <c r="V460" t="str">
        <f>IF(R460&lt;&gt;"",VLOOKUP($R460,'spp. code_DO NOT DELETE'!$A:$E,2,FALSE),"")</f>
        <v/>
      </c>
      <c r="W460" t="str">
        <f>IF(R460&lt;&gt;"",VLOOKUP(R460,'spp. code_DO NOT DELETE'!$A:$E,3,FALSE),"")</f>
        <v/>
      </c>
      <c r="X460" t="str">
        <f>IF(R460&lt;&gt;"",VLOOKUP(R460,'spp. code_DO NOT DELETE'!$A:$E,4,FALSE),"")</f>
        <v/>
      </c>
      <c r="Y460" t="str">
        <f>IF(R460&lt;&gt;"",VLOOKUP(R460,'spp. code_DO NOT DELETE'!$A:$E,5,FALSE),"")</f>
        <v/>
      </c>
    </row>
    <row r="461" spans="1:26">
      <c r="A461" s="1"/>
      <c r="G461" s="16"/>
      <c r="H461" s="16"/>
      <c r="K461" s="2"/>
      <c r="L461" s="2"/>
      <c r="V461" t="str">
        <f>IF(R461&lt;&gt;"",VLOOKUP($R461,'spp. code_DO NOT DELETE'!$A:$E,2,FALSE),"")</f>
        <v/>
      </c>
      <c r="W461" t="str">
        <f>IF(R461&lt;&gt;"",VLOOKUP(R461,'spp. code_DO NOT DELETE'!$A:$E,3,FALSE),"")</f>
        <v/>
      </c>
      <c r="X461" t="str">
        <f>IF(R461&lt;&gt;"",VLOOKUP(R461,'spp. code_DO NOT DELETE'!$A:$E,4,FALSE),"")</f>
        <v/>
      </c>
      <c r="Y461" t="str">
        <f>IF(R461&lt;&gt;"",VLOOKUP(R461,'spp. code_DO NOT DELETE'!$A:$E,5,FALSE),"")</f>
        <v/>
      </c>
      <c r="Z461" s="2"/>
    </row>
    <row r="462" spans="1:26">
      <c r="A462" s="1"/>
      <c r="G462" s="16"/>
      <c r="H462" s="16"/>
      <c r="K462" s="2"/>
      <c r="L462" s="2"/>
      <c r="V462" t="str">
        <f>IF(R462&lt;&gt;"",VLOOKUP($R462,'spp. code_DO NOT DELETE'!$A:$E,2,FALSE),"")</f>
        <v/>
      </c>
      <c r="W462" t="str">
        <f>IF(R462&lt;&gt;"",VLOOKUP(R462,'spp. code_DO NOT DELETE'!$A:$E,3,FALSE),"")</f>
        <v/>
      </c>
      <c r="X462" t="str">
        <f>IF(R462&lt;&gt;"",VLOOKUP(R462,'spp. code_DO NOT DELETE'!$A:$E,4,FALSE),"")</f>
        <v/>
      </c>
      <c r="Y462" t="str">
        <f>IF(R462&lt;&gt;"",VLOOKUP(R462,'spp. code_DO NOT DELETE'!$A:$E,5,FALSE),"")</f>
        <v/>
      </c>
    </row>
    <row r="463" spans="1:26">
      <c r="A463" s="1"/>
      <c r="G463" s="16"/>
      <c r="H463" s="16"/>
      <c r="K463" s="2"/>
      <c r="L463" s="2"/>
      <c r="V463" t="str">
        <f>IF(R463&lt;&gt;"",VLOOKUP($R463,'spp. code_DO NOT DELETE'!$A:$E,2,FALSE),"")</f>
        <v/>
      </c>
      <c r="W463" t="str">
        <f>IF(R463&lt;&gt;"",VLOOKUP(R463,'spp. code_DO NOT DELETE'!$A:$E,3,FALSE),"")</f>
        <v/>
      </c>
      <c r="X463" t="str">
        <f>IF(R463&lt;&gt;"",VLOOKUP(R463,'spp. code_DO NOT DELETE'!$A:$E,4,FALSE),"")</f>
        <v/>
      </c>
      <c r="Y463" t="str">
        <f>IF(R463&lt;&gt;"",VLOOKUP(R463,'spp. code_DO NOT DELETE'!$A:$E,5,FALSE),"")</f>
        <v/>
      </c>
    </row>
    <row r="464" spans="1:26">
      <c r="A464" s="1"/>
      <c r="G464" s="16"/>
      <c r="H464" s="16"/>
      <c r="K464" s="2"/>
      <c r="L464" s="2"/>
      <c r="V464" t="str">
        <f>IF(R464&lt;&gt;"",VLOOKUP($R464,'spp. code_DO NOT DELETE'!$A:$E,2,FALSE),"")</f>
        <v/>
      </c>
      <c r="W464" t="str">
        <f>IF(R464&lt;&gt;"",VLOOKUP(R464,'spp. code_DO NOT DELETE'!$A:$E,3,FALSE),"")</f>
        <v/>
      </c>
      <c r="X464" t="str">
        <f>IF(R464&lt;&gt;"",VLOOKUP(R464,'spp. code_DO NOT DELETE'!$A:$E,4,FALSE),"")</f>
        <v/>
      </c>
      <c r="Y464" t="str">
        <f>IF(R464&lt;&gt;"",VLOOKUP(R464,'spp. code_DO NOT DELETE'!$A:$E,5,FALSE),"")</f>
        <v/>
      </c>
    </row>
    <row r="465" spans="1:25">
      <c r="A465" s="1"/>
      <c r="G465" s="16"/>
      <c r="H465" s="16"/>
      <c r="K465" s="2"/>
      <c r="L465" s="2"/>
      <c r="V465" t="str">
        <f>IF(R465&lt;&gt;"",VLOOKUP($R465,'spp. code_DO NOT DELETE'!$A:$E,2,FALSE),"")</f>
        <v/>
      </c>
      <c r="W465" t="str">
        <f>IF(R465&lt;&gt;"",VLOOKUP(R465,'spp. code_DO NOT DELETE'!$A:$E,3,FALSE),"")</f>
        <v/>
      </c>
      <c r="X465" t="str">
        <f>IF(R465&lt;&gt;"",VLOOKUP(R465,'spp. code_DO NOT DELETE'!$A:$E,4,FALSE),"")</f>
        <v/>
      </c>
      <c r="Y465" t="str">
        <f>IF(R465&lt;&gt;"",VLOOKUP(R465,'spp. code_DO NOT DELETE'!$A:$E,5,FALSE),"")</f>
        <v/>
      </c>
    </row>
    <row r="466" spans="1:25">
      <c r="A466" s="1"/>
      <c r="G466" s="16"/>
      <c r="H466" s="16"/>
      <c r="K466" s="2"/>
      <c r="L466" s="2"/>
      <c r="V466" t="str">
        <f>IF(R466&lt;&gt;"",VLOOKUP($R466,'spp. code_DO NOT DELETE'!$A:$E,2,FALSE),"")</f>
        <v/>
      </c>
      <c r="W466" t="str">
        <f>IF(R466&lt;&gt;"",VLOOKUP(R466,'spp. code_DO NOT DELETE'!$A:$E,3,FALSE),"")</f>
        <v/>
      </c>
      <c r="X466" t="str">
        <f>IF(R466&lt;&gt;"",VLOOKUP(R466,'spp. code_DO NOT DELETE'!$A:$E,4,FALSE),"")</f>
        <v/>
      </c>
      <c r="Y466" t="str">
        <f>IF(R466&lt;&gt;"",VLOOKUP(R466,'spp. code_DO NOT DELETE'!$A:$E,5,FALSE),"")</f>
        <v/>
      </c>
    </row>
    <row r="467" spans="1:25">
      <c r="A467" s="1"/>
      <c r="G467" s="16"/>
      <c r="H467" s="16"/>
      <c r="K467" s="2"/>
      <c r="L467" s="2"/>
      <c r="V467" t="str">
        <f>IF(R467&lt;&gt;"",VLOOKUP($R467,'spp. code_DO NOT DELETE'!$A:$E,2,FALSE),"")</f>
        <v/>
      </c>
      <c r="W467" t="str">
        <f>IF(R467&lt;&gt;"",VLOOKUP(R467,'spp. code_DO NOT DELETE'!$A:$E,3,FALSE),"")</f>
        <v/>
      </c>
      <c r="X467" t="str">
        <f>IF(R467&lt;&gt;"",VLOOKUP(R467,'spp. code_DO NOT DELETE'!$A:$E,4,FALSE),"")</f>
        <v/>
      </c>
      <c r="Y467" t="str">
        <f>IF(R467&lt;&gt;"",VLOOKUP(R467,'spp. code_DO NOT DELETE'!$A:$E,5,FALSE),"")</f>
        <v/>
      </c>
    </row>
    <row r="468" spans="1:25">
      <c r="A468" s="1"/>
      <c r="G468" s="16"/>
      <c r="H468" s="16"/>
      <c r="K468" s="2"/>
      <c r="L468" s="2"/>
      <c r="V468" t="str">
        <f>IF(R468&lt;&gt;"",VLOOKUP($R468,'spp. code_DO NOT DELETE'!$A:$E,2,FALSE),"")</f>
        <v/>
      </c>
      <c r="W468" t="str">
        <f>IF(R468&lt;&gt;"",VLOOKUP(R468,'spp. code_DO NOT DELETE'!$A:$E,3,FALSE),"")</f>
        <v/>
      </c>
      <c r="X468" t="str">
        <f>IF(R468&lt;&gt;"",VLOOKUP(R468,'spp. code_DO NOT DELETE'!$A:$E,4,FALSE),"")</f>
        <v/>
      </c>
      <c r="Y468" t="str">
        <f>IF(R468&lt;&gt;"",VLOOKUP(R468,'spp. code_DO NOT DELETE'!$A:$E,5,FALSE),"")</f>
        <v/>
      </c>
    </row>
    <row r="469" spans="1:25">
      <c r="A469" s="1"/>
      <c r="G469" s="16"/>
      <c r="H469" s="16"/>
      <c r="K469" s="2"/>
      <c r="L469" s="2"/>
      <c r="V469" t="str">
        <f>IF(R469&lt;&gt;"",VLOOKUP($R469,'spp. code_DO NOT DELETE'!$A:$E,2,FALSE),"")</f>
        <v/>
      </c>
      <c r="W469" t="str">
        <f>IF(R469&lt;&gt;"",VLOOKUP(R469,'spp. code_DO NOT DELETE'!$A:$E,3,FALSE),"")</f>
        <v/>
      </c>
      <c r="X469" t="str">
        <f>IF(R469&lt;&gt;"",VLOOKUP(R469,'spp. code_DO NOT DELETE'!$A:$E,4,FALSE),"")</f>
        <v/>
      </c>
      <c r="Y469" t="str">
        <f>IF(R469&lt;&gt;"",VLOOKUP(R469,'spp. code_DO NOT DELETE'!$A:$E,5,FALSE),"")</f>
        <v/>
      </c>
    </row>
    <row r="470" spans="1:25">
      <c r="A470" s="1"/>
      <c r="G470" s="16"/>
      <c r="H470" s="16"/>
      <c r="K470" s="2"/>
      <c r="L470" s="2"/>
      <c r="V470" t="str">
        <f>IF(R470&lt;&gt;"",VLOOKUP($R470,'spp. code_DO NOT DELETE'!$A:$E,2,FALSE),"")</f>
        <v/>
      </c>
      <c r="W470" t="str">
        <f>IF(R470&lt;&gt;"",VLOOKUP(R470,'spp. code_DO NOT DELETE'!$A:$E,3,FALSE),"")</f>
        <v/>
      </c>
      <c r="X470" t="str">
        <f>IF(R470&lt;&gt;"",VLOOKUP(R470,'spp. code_DO NOT DELETE'!$A:$E,4,FALSE),"")</f>
        <v/>
      </c>
      <c r="Y470" t="str">
        <f>IF(R470&lt;&gt;"",VLOOKUP(R470,'spp. code_DO NOT DELETE'!$A:$E,5,FALSE),"")</f>
        <v/>
      </c>
    </row>
    <row r="471" spans="1:25">
      <c r="A471" s="1"/>
      <c r="G471" s="16"/>
      <c r="H471" s="16"/>
      <c r="K471" s="2"/>
      <c r="L471" s="2"/>
      <c r="V471" t="str">
        <f>IF(R471&lt;&gt;"",VLOOKUP($R471,'spp. code_DO NOT DELETE'!$A:$E,2,FALSE),"")</f>
        <v/>
      </c>
      <c r="W471" t="str">
        <f>IF(R471&lt;&gt;"",VLOOKUP(R471,'spp. code_DO NOT DELETE'!$A:$E,3,FALSE),"")</f>
        <v/>
      </c>
      <c r="X471" t="str">
        <f>IF(R471&lt;&gt;"",VLOOKUP(R471,'spp. code_DO NOT DELETE'!$A:$E,4,FALSE),"")</f>
        <v/>
      </c>
      <c r="Y471" t="str">
        <f>IF(R471&lt;&gt;"",VLOOKUP(R471,'spp. code_DO NOT DELETE'!$A:$E,5,FALSE),"")</f>
        <v/>
      </c>
    </row>
    <row r="472" spans="1:25">
      <c r="A472" s="1"/>
      <c r="G472" s="16"/>
      <c r="H472" s="16"/>
      <c r="K472" s="2"/>
      <c r="L472" s="2"/>
      <c r="V472" t="str">
        <f>IF(R472&lt;&gt;"",VLOOKUP($R472,'spp. code_DO NOT DELETE'!$A:$E,2,FALSE),"")</f>
        <v/>
      </c>
      <c r="W472" t="str">
        <f>IF(R472&lt;&gt;"",VLOOKUP(R472,'spp. code_DO NOT DELETE'!$A:$E,3,FALSE),"")</f>
        <v/>
      </c>
      <c r="X472" t="str">
        <f>IF(R472&lt;&gt;"",VLOOKUP(R472,'spp. code_DO NOT DELETE'!$A:$E,4,FALSE),"")</f>
        <v/>
      </c>
      <c r="Y472" t="str">
        <f>IF(R472&lt;&gt;"",VLOOKUP(R472,'spp. code_DO NOT DELETE'!$A:$E,5,FALSE),"")</f>
        <v/>
      </c>
    </row>
    <row r="473" spans="1:25">
      <c r="A473" s="1"/>
      <c r="G473" s="16"/>
      <c r="H473" s="16"/>
      <c r="K473" s="2"/>
      <c r="L473" s="2"/>
      <c r="V473" t="str">
        <f>IF(R473&lt;&gt;"",VLOOKUP($R473,'spp. code_DO NOT DELETE'!$A:$E,2,FALSE),"")</f>
        <v/>
      </c>
      <c r="W473" t="str">
        <f>IF(R473&lt;&gt;"",VLOOKUP(R473,'spp. code_DO NOT DELETE'!$A:$E,3,FALSE),"")</f>
        <v/>
      </c>
      <c r="X473" t="str">
        <f>IF(R473&lt;&gt;"",VLOOKUP(R473,'spp. code_DO NOT DELETE'!$A:$E,4,FALSE),"")</f>
        <v/>
      </c>
      <c r="Y473" t="str">
        <f>IF(R473&lt;&gt;"",VLOOKUP(R473,'spp. code_DO NOT DELETE'!$A:$E,5,FALSE),"")</f>
        <v/>
      </c>
    </row>
    <row r="474" spans="1:25">
      <c r="A474" s="1"/>
      <c r="G474" s="16"/>
      <c r="H474" s="16"/>
      <c r="K474" s="2"/>
      <c r="L474" s="2"/>
      <c r="V474" t="str">
        <f>IF(R474&lt;&gt;"",VLOOKUP($R474,'spp. code_DO NOT DELETE'!$A:$E,2,FALSE),"")</f>
        <v/>
      </c>
      <c r="W474" t="str">
        <f>IF(R474&lt;&gt;"",VLOOKUP(R474,'spp. code_DO NOT DELETE'!$A:$E,3,FALSE),"")</f>
        <v/>
      </c>
      <c r="X474" t="str">
        <f>IF(R474&lt;&gt;"",VLOOKUP(R474,'spp. code_DO NOT DELETE'!$A:$E,4,FALSE),"")</f>
        <v/>
      </c>
      <c r="Y474" t="str">
        <f>IF(R474&lt;&gt;"",VLOOKUP(R474,'spp. code_DO NOT DELETE'!$A:$E,5,FALSE),"")</f>
        <v/>
      </c>
    </row>
    <row r="475" spans="1:25">
      <c r="A475" s="1"/>
      <c r="G475" s="16"/>
      <c r="H475" s="16"/>
      <c r="K475" s="2"/>
      <c r="L475" s="2"/>
      <c r="V475" t="str">
        <f>IF(R475&lt;&gt;"",VLOOKUP($R475,'spp. code_DO NOT DELETE'!$A:$E,2,FALSE),"")</f>
        <v/>
      </c>
      <c r="W475" t="str">
        <f>IF(R475&lt;&gt;"",VLOOKUP(R475,'spp. code_DO NOT DELETE'!$A:$E,3,FALSE),"")</f>
        <v/>
      </c>
      <c r="X475" t="str">
        <f>IF(R475&lt;&gt;"",VLOOKUP(R475,'spp. code_DO NOT DELETE'!$A:$E,4,FALSE),"")</f>
        <v/>
      </c>
      <c r="Y475" t="str">
        <f>IF(R475&lt;&gt;"",VLOOKUP(R475,'spp. code_DO NOT DELETE'!$A:$E,5,FALSE),"")</f>
        <v/>
      </c>
    </row>
    <row r="476" spans="1:25">
      <c r="A476" s="1"/>
      <c r="G476" s="16"/>
      <c r="H476" s="16"/>
      <c r="K476" s="2"/>
      <c r="L476" s="2"/>
      <c r="V476" t="str">
        <f>IF(R476&lt;&gt;"",VLOOKUP($R476,'spp. code_DO NOT DELETE'!$A:$E,2,FALSE),"")</f>
        <v/>
      </c>
      <c r="W476" t="str">
        <f>IF(R476&lt;&gt;"",VLOOKUP(R476,'spp. code_DO NOT DELETE'!$A:$E,3,FALSE),"")</f>
        <v/>
      </c>
      <c r="X476" t="str">
        <f>IF(R476&lt;&gt;"",VLOOKUP(R476,'spp. code_DO NOT DELETE'!$A:$E,4,FALSE),"")</f>
        <v/>
      </c>
      <c r="Y476" t="str">
        <f>IF(R476&lt;&gt;"",VLOOKUP(R476,'spp. code_DO NOT DELETE'!$A:$E,5,FALSE),"")</f>
        <v/>
      </c>
    </row>
    <row r="477" spans="1:25">
      <c r="A477" s="1"/>
      <c r="G477" s="16"/>
      <c r="H477" s="16"/>
      <c r="K477" s="2"/>
      <c r="L477" s="2"/>
      <c r="V477" t="str">
        <f>IF(R477&lt;&gt;"",VLOOKUP($R477,'spp. code_DO NOT DELETE'!$A:$E,2,FALSE),"")</f>
        <v/>
      </c>
      <c r="W477" t="str">
        <f>IF(R477&lt;&gt;"",VLOOKUP(R477,'spp. code_DO NOT DELETE'!$A:$E,3,FALSE),"")</f>
        <v/>
      </c>
      <c r="X477" t="str">
        <f>IF(R477&lt;&gt;"",VLOOKUP(R477,'spp. code_DO NOT DELETE'!$A:$E,4,FALSE),"")</f>
        <v/>
      </c>
      <c r="Y477" t="str">
        <f>IF(R477&lt;&gt;"",VLOOKUP(R477,'spp. code_DO NOT DELETE'!$A:$E,5,FALSE),"")</f>
        <v/>
      </c>
    </row>
    <row r="478" spans="1:25">
      <c r="A478" s="1"/>
      <c r="G478" s="16"/>
      <c r="H478" s="16"/>
      <c r="K478" s="2"/>
      <c r="L478" s="2"/>
      <c r="V478" t="str">
        <f>IF(R478&lt;&gt;"",VLOOKUP($R478,'spp. code_DO NOT DELETE'!$A:$E,2,FALSE),"")</f>
        <v/>
      </c>
      <c r="W478" t="str">
        <f>IF(R478&lt;&gt;"",VLOOKUP(R478,'spp. code_DO NOT DELETE'!$A:$E,3,FALSE),"")</f>
        <v/>
      </c>
      <c r="X478" t="str">
        <f>IF(R478&lt;&gt;"",VLOOKUP(R478,'spp. code_DO NOT DELETE'!$A:$E,4,FALSE),"")</f>
        <v/>
      </c>
      <c r="Y478" t="str">
        <f>IF(R478&lt;&gt;"",VLOOKUP(R478,'spp. code_DO NOT DELETE'!$A:$E,5,FALSE),"")</f>
        <v/>
      </c>
    </row>
    <row r="479" spans="1:25">
      <c r="A479" s="1"/>
      <c r="G479" s="16"/>
      <c r="H479" s="16"/>
      <c r="K479" s="2"/>
      <c r="L479" s="2"/>
      <c r="V479" t="str">
        <f>IF(R479&lt;&gt;"",VLOOKUP($R479,'spp. code_DO NOT DELETE'!$A:$E,2,FALSE),"")</f>
        <v/>
      </c>
      <c r="W479" t="str">
        <f>IF(R479&lt;&gt;"",VLOOKUP(R479,'spp. code_DO NOT DELETE'!$A:$E,3,FALSE),"")</f>
        <v/>
      </c>
      <c r="X479" t="str">
        <f>IF(R479&lt;&gt;"",VLOOKUP(R479,'spp. code_DO NOT DELETE'!$A:$E,4,FALSE),"")</f>
        <v/>
      </c>
      <c r="Y479" t="str">
        <f>IF(R479&lt;&gt;"",VLOOKUP(R479,'spp. code_DO NOT DELETE'!$A:$E,5,FALSE),"")</f>
        <v/>
      </c>
    </row>
    <row r="480" spans="1:25">
      <c r="A480" s="1"/>
      <c r="G480" s="16"/>
      <c r="H480" s="16"/>
      <c r="K480" s="2"/>
      <c r="L480" s="2"/>
      <c r="V480" t="str">
        <f>IF(R480&lt;&gt;"",VLOOKUP($R480,'spp. code_DO NOT DELETE'!$A:$E,2,FALSE),"")</f>
        <v/>
      </c>
      <c r="W480" t="str">
        <f>IF(R480&lt;&gt;"",VLOOKUP(R480,'spp. code_DO NOT DELETE'!$A:$E,3,FALSE),"")</f>
        <v/>
      </c>
      <c r="X480" t="str">
        <f>IF(R480&lt;&gt;"",VLOOKUP(R480,'spp. code_DO NOT DELETE'!$A:$E,4,FALSE),"")</f>
        <v/>
      </c>
      <c r="Y480" t="str">
        <f>IF(R480&lt;&gt;"",VLOOKUP(R480,'spp. code_DO NOT DELETE'!$A:$E,5,FALSE),"")</f>
        <v/>
      </c>
    </row>
    <row r="481" spans="1:25">
      <c r="A481" s="1"/>
      <c r="G481" s="16"/>
      <c r="H481" s="16"/>
      <c r="K481" s="2"/>
      <c r="L481" s="2"/>
      <c r="V481" t="str">
        <f>IF(R481&lt;&gt;"",VLOOKUP($R481,'spp. code_DO NOT DELETE'!$A:$E,2,FALSE),"")</f>
        <v/>
      </c>
      <c r="W481" t="str">
        <f>IF(R481&lt;&gt;"",VLOOKUP(R481,'spp. code_DO NOT DELETE'!$A:$E,3,FALSE),"")</f>
        <v/>
      </c>
      <c r="X481" t="str">
        <f>IF(R481&lt;&gt;"",VLOOKUP(R481,'spp. code_DO NOT DELETE'!$A:$E,4,FALSE),"")</f>
        <v/>
      </c>
      <c r="Y481" t="str">
        <f>IF(R481&lt;&gt;"",VLOOKUP(R481,'spp. code_DO NOT DELETE'!$A:$E,5,FALSE),"")</f>
        <v/>
      </c>
    </row>
    <row r="482" spans="1:25">
      <c r="A482" s="1"/>
      <c r="G482" s="16"/>
      <c r="H482" s="16"/>
      <c r="K482" s="2"/>
      <c r="L482" s="2"/>
      <c r="V482" t="str">
        <f>IF(R482&lt;&gt;"",VLOOKUP($R482,'spp. code_DO NOT DELETE'!$A:$E,2,FALSE),"")</f>
        <v/>
      </c>
      <c r="W482" t="str">
        <f>IF(R482&lt;&gt;"",VLOOKUP(R482,'spp. code_DO NOT DELETE'!$A:$E,3,FALSE),"")</f>
        <v/>
      </c>
      <c r="X482" t="str">
        <f>IF(R482&lt;&gt;"",VLOOKUP(R482,'spp. code_DO NOT DELETE'!$A:$E,4,FALSE),"")</f>
        <v/>
      </c>
      <c r="Y482" t="str">
        <f>IF(R482&lt;&gt;"",VLOOKUP(R482,'spp. code_DO NOT DELETE'!$A:$E,5,FALSE),"")</f>
        <v/>
      </c>
    </row>
    <row r="483" spans="1:25">
      <c r="A483" s="1"/>
      <c r="G483" s="16"/>
      <c r="H483" s="16"/>
      <c r="K483" s="2"/>
      <c r="L483" s="2"/>
      <c r="V483" t="str">
        <f>IF(R483&lt;&gt;"",VLOOKUP($R483,'spp. code_DO NOT DELETE'!$A:$E,2,FALSE),"")</f>
        <v/>
      </c>
      <c r="W483" t="str">
        <f>IF(R483&lt;&gt;"",VLOOKUP(R483,'spp. code_DO NOT DELETE'!$A:$E,3,FALSE),"")</f>
        <v/>
      </c>
      <c r="X483" t="str">
        <f>IF(R483&lt;&gt;"",VLOOKUP(R483,'spp. code_DO NOT DELETE'!$A:$E,4,FALSE),"")</f>
        <v/>
      </c>
      <c r="Y483" t="str">
        <f>IF(R483&lt;&gt;"",VLOOKUP(R483,'spp. code_DO NOT DELETE'!$A:$E,5,FALSE),"")</f>
        <v/>
      </c>
    </row>
    <row r="484" spans="1:25">
      <c r="A484" s="1"/>
      <c r="G484" s="16"/>
      <c r="H484" s="16"/>
      <c r="K484" s="2"/>
      <c r="L484" s="2"/>
      <c r="V484" t="str">
        <f>IF(R484&lt;&gt;"",VLOOKUP($R484,'spp. code_DO NOT DELETE'!$A:$E,2,FALSE),"")</f>
        <v/>
      </c>
      <c r="W484" t="str">
        <f>IF(R484&lt;&gt;"",VLOOKUP(R484,'spp. code_DO NOT DELETE'!$A:$E,3,FALSE),"")</f>
        <v/>
      </c>
      <c r="X484" t="str">
        <f>IF(R484&lt;&gt;"",VLOOKUP(R484,'spp. code_DO NOT DELETE'!$A:$E,4,FALSE),"")</f>
        <v/>
      </c>
      <c r="Y484" t="str">
        <f>IF(R484&lt;&gt;"",VLOOKUP(R484,'spp. code_DO NOT DELETE'!$A:$E,5,FALSE),"")</f>
        <v/>
      </c>
    </row>
    <row r="485" spans="1:25">
      <c r="A485" s="1"/>
      <c r="G485" s="16"/>
      <c r="H485" s="16"/>
      <c r="K485" s="2"/>
      <c r="L485" s="2"/>
      <c r="V485" t="str">
        <f>IF(R485&lt;&gt;"",VLOOKUP($R485,'spp. code_DO NOT DELETE'!$A:$E,2,FALSE),"")</f>
        <v/>
      </c>
      <c r="W485" t="str">
        <f>IF(R485&lt;&gt;"",VLOOKUP(R485,'spp. code_DO NOT DELETE'!$A:$E,3,FALSE),"")</f>
        <v/>
      </c>
      <c r="X485" t="str">
        <f>IF(R485&lt;&gt;"",VLOOKUP(R485,'spp. code_DO NOT DELETE'!$A:$E,4,FALSE),"")</f>
        <v/>
      </c>
      <c r="Y485" t="str">
        <f>IF(R485&lt;&gt;"",VLOOKUP(R485,'spp. code_DO NOT DELETE'!$A:$E,5,FALSE),"")</f>
        <v/>
      </c>
    </row>
    <row r="486" spans="1:25">
      <c r="A486" s="1"/>
      <c r="G486" s="16"/>
      <c r="H486" s="16"/>
      <c r="K486" s="2"/>
      <c r="L486" s="2"/>
      <c r="V486" t="str">
        <f>IF(R486&lt;&gt;"",VLOOKUP($R486,'spp. code_DO NOT DELETE'!$A:$E,2,FALSE),"")</f>
        <v/>
      </c>
      <c r="W486" t="str">
        <f>IF(R486&lt;&gt;"",VLOOKUP(R486,'spp. code_DO NOT DELETE'!$A:$E,3,FALSE),"")</f>
        <v/>
      </c>
      <c r="X486" t="str">
        <f>IF(R486&lt;&gt;"",VLOOKUP(R486,'spp. code_DO NOT DELETE'!$A:$E,4,FALSE),"")</f>
        <v/>
      </c>
      <c r="Y486" t="str">
        <f>IF(R486&lt;&gt;"",VLOOKUP(R486,'spp. code_DO NOT DELETE'!$A:$E,5,FALSE),"")</f>
        <v/>
      </c>
    </row>
    <row r="487" spans="1:25">
      <c r="A487" s="1"/>
      <c r="G487" s="16"/>
      <c r="H487" s="16"/>
      <c r="K487" s="2"/>
      <c r="L487" s="2"/>
      <c r="V487" t="str">
        <f>IF(R487&lt;&gt;"",VLOOKUP($R487,'spp. code_DO NOT DELETE'!$A:$E,2,FALSE),"")</f>
        <v/>
      </c>
      <c r="W487" t="str">
        <f>IF(R487&lt;&gt;"",VLOOKUP(R487,'spp. code_DO NOT DELETE'!$A:$E,3,FALSE),"")</f>
        <v/>
      </c>
      <c r="X487" t="str">
        <f>IF(R487&lt;&gt;"",VLOOKUP(R487,'spp. code_DO NOT DELETE'!$A:$E,4,FALSE),"")</f>
        <v/>
      </c>
      <c r="Y487" t="str">
        <f>IF(R487&lt;&gt;"",VLOOKUP(R487,'spp. code_DO NOT DELETE'!$A:$E,5,FALSE),"")</f>
        <v/>
      </c>
    </row>
    <row r="488" spans="1:25">
      <c r="A488" s="1"/>
      <c r="G488" s="16"/>
      <c r="H488" s="16"/>
      <c r="K488" s="2"/>
      <c r="L488" s="2"/>
      <c r="V488" t="str">
        <f>IF(R488&lt;&gt;"",VLOOKUP($R488,'spp. code_DO NOT DELETE'!$A:$E,2,FALSE),"")</f>
        <v/>
      </c>
      <c r="W488" t="str">
        <f>IF(R488&lt;&gt;"",VLOOKUP(R488,'spp. code_DO NOT DELETE'!$A:$E,3,FALSE),"")</f>
        <v/>
      </c>
      <c r="X488" t="str">
        <f>IF(R488&lt;&gt;"",VLOOKUP(R488,'spp. code_DO NOT DELETE'!$A:$E,4,FALSE),"")</f>
        <v/>
      </c>
      <c r="Y488" t="str">
        <f>IF(R488&lt;&gt;"",VLOOKUP(R488,'spp. code_DO NOT DELETE'!$A:$E,5,FALSE),"")</f>
        <v/>
      </c>
    </row>
    <row r="489" spans="1:25">
      <c r="A489" s="1"/>
      <c r="G489" s="16"/>
      <c r="H489" s="16"/>
      <c r="K489" s="2"/>
      <c r="L489" s="2"/>
      <c r="V489" t="str">
        <f>IF(R489&lt;&gt;"",VLOOKUP($R489,'spp. code_DO NOT DELETE'!$A:$E,2,FALSE),"")</f>
        <v/>
      </c>
      <c r="W489" t="str">
        <f>IF(R489&lt;&gt;"",VLOOKUP(R489,'spp. code_DO NOT DELETE'!$A:$E,3,FALSE),"")</f>
        <v/>
      </c>
      <c r="X489" t="str">
        <f>IF(R489&lt;&gt;"",VLOOKUP(R489,'spp. code_DO NOT DELETE'!$A:$E,4,FALSE),"")</f>
        <v/>
      </c>
      <c r="Y489" t="str">
        <f>IF(R489&lt;&gt;"",VLOOKUP(R489,'spp. code_DO NOT DELETE'!$A:$E,5,FALSE),"")</f>
        <v/>
      </c>
    </row>
    <row r="490" spans="1:25">
      <c r="A490" s="1"/>
      <c r="G490" s="16"/>
      <c r="H490" s="16"/>
      <c r="K490" s="2"/>
      <c r="L490" s="2"/>
      <c r="V490" t="str">
        <f>IF(R490&lt;&gt;"",VLOOKUP($R490,'spp. code_DO NOT DELETE'!$A:$E,2,FALSE),"")</f>
        <v/>
      </c>
      <c r="W490" t="str">
        <f>IF(R490&lt;&gt;"",VLOOKUP(R490,'spp. code_DO NOT DELETE'!$A:$E,3,FALSE),"")</f>
        <v/>
      </c>
      <c r="X490" t="str">
        <f>IF(R490&lt;&gt;"",VLOOKUP(R490,'spp. code_DO NOT DELETE'!$A:$E,4,FALSE),"")</f>
        <v/>
      </c>
      <c r="Y490" t="str">
        <f>IF(R490&lt;&gt;"",VLOOKUP(R490,'spp. code_DO NOT DELETE'!$A:$E,5,FALSE),"")</f>
        <v/>
      </c>
    </row>
    <row r="491" spans="1:25">
      <c r="A491" s="1"/>
      <c r="G491" s="16"/>
      <c r="H491" s="16"/>
      <c r="K491" s="2"/>
      <c r="L491" s="2"/>
      <c r="V491" t="str">
        <f>IF(R491&lt;&gt;"",VLOOKUP($R491,'spp. code_DO NOT DELETE'!$A:$E,2,FALSE),"")</f>
        <v/>
      </c>
      <c r="W491" t="str">
        <f>IF(R491&lt;&gt;"",VLOOKUP(R491,'spp. code_DO NOT DELETE'!$A:$E,3,FALSE),"")</f>
        <v/>
      </c>
      <c r="X491" t="str">
        <f>IF(R491&lt;&gt;"",VLOOKUP(R491,'spp. code_DO NOT DELETE'!$A:$E,4,FALSE),"")</f>
        <v/>
      </c>
      <c r="Y491" t="str">
        <f>IF(R491&lt;&gt;"",VLOOKUP(R491,'spp. code_DO NOT DELETE'!$A:$E,5,FALSE),"")</f>
        <v/>
      </c>
    </row>
    <row r="492" spans="1:25">
      <c r="V492" t="str">
        <f>IF(R492&lt;&gt;"",VLOOKUP($R492,'spp. code_DO NOT DELETE'!$A:$E,2,FALSE),"")</f>
        <v/>
      </c>
      <c r="W492" t="str">
        <f>IF(R492&lt;&gt;"",VLOOKUP(R492,'spp. code_DO NOT DELETE'!$A:$E,3,FALSE),"")</f>
        <v/>
      </c>
      <c r="X492" t="str">
        <f>IF(R492&lt;&gt;"",VLOOKUP(R492,'spp. code_DO NOT DELETE'!$A:$E,4,FALSE),"")</f>
        <v/>
      </c>
      <c r="Y492" t="str">
        <f>IF(R492&lt;&gt;"",VLOOKUP(R492,'spp. code_DO NOT DELETE'!$A:$E,5,FALSE),"")</f>
        <v/>
      </c>
    </row>
    <row r="493" spans="1:25">
      <c r="V493" t="str">
        <f>IF(R493&lt;&gt;"",VLOOKUP($R493,'spp. code_DO NOT DELETE'!$A:$E,2,FALSE),"")</f>
        <v/>
      </c>
      <c r="W493" t="str">
        <f>IF(R493&lt;&gt;"",VLOOKUP(R493,'spp. code_DO NOT DELETE'!$A:$E,3,FALSE),"")</f>
        <v/>
      </c>
      <c r="X493" t="str">
        <f>IF(R493&lt;&gt;"",VLOOKUP(R493,'spp. code_DO NOT DELETE'!$A:$E,4,FALSE),"")</f>
        <v/>
      </c>
      <c r="Y493" t="str">
        <f>IF(R493&lt;&gt;"",VLOOKUP(R493,'spp. code_DO NOT DELETE'!$A:$E,5,FALSE),"")</f>
        <v/>
      </c>
    </row>
    <row r="494" spans="1:25">
      <c r="V494" t="str">
        <f>IF(R494&lt;&gt;"",VLOOKUP($R494,'spp. code_DO NOT DELETE'!$A:$E,2,FALSE),"")</f>
        <v/>
      </c>
      <c r="W494" t="str">
        <f>IF(R494&lt;&gt;"",VLOOKUP(R494,'spp. code_DO NOT DELETE'!$A:$E,3,FALSE),"")</f>
        <v/>
      </c>
      <c r="X494" t="str">
        <f>IF(R494&lt;&gt;"",VLOOKUP(R494,'spp. code_DO NOT DELETE'!$A:$E,4,FALSE),"")</f>
        <v/>
      </c>
      <c r="Y494" t="str">
        <f>IF(R494&lt;&gt;"",VLOOKUP(R494,'spp. code_DO NOT DELETE'!$A:$E,5,FALSE),"")</f>
        <v/>
      </c>
    </row>
    <row r="495" spans="1:25">
      <c r="V495" t="str">
        <f>IF(R495&lt;&gt;"",VLOOKUP($R495,'spp. code_DO NOT DELETE'!$A:$E,2,FALSE),"")</f>
        <v/>
      </c>
      <c r="W495" t="str">
        <f>IF(R495&lt;&gt;"",VLOOKUP(R495,'spp. code_DO NOT DELETE'!$A:$E,3,FALSE),"")</f>
        <v/>
      </c>
      <c r="X495" t="str">
        <f>IF(R495&lt;&gt;"",VLOOKUP(R495,'spp. code_DO NOT DELETE'!$A:$E,4,FALSE),"")</f>
        <v/>
      </c>
      <c r="Y495" t="str">
        <f>IF(R495&lt;&gt;"",VLOOKUP(R495,'spp. code_DO NOT DELETE'!$A:$E,5,FALSE),"")</f>
        <v/>
      </c>
    </row>
    <row r="496" spans="1:25">
      <c r="V496" t="str">
        <f>IF(R496&lt;&gt;"",VLOOKUP($R496,'spp. code_DO NOT DELETE'!$A:$E,2,FALSE),"")</f>
        <v/>
      </c>
      <c r="W496" t="str">
        <f>IF(R496&lt;&gt;"",VLOOKUP(R496,'spp. code_DO NOT DELETE'!$A:$E,3,FALSE),"")</f>
        <v/>
      </c>
      <c r="X496" t="str">
        <f>IF(R496&lt;&gt;"",VLOOKUP(R496,'spp. code_DO NOT DELETE'!$A:$E,4,FALSE),"")</f>
        <v/>
      </c>
      <c r="Y496" t="str">
        <f>IF(R496&lt;&gt;"",VLOOKUP(R496,'spp. code_DO NOT DELETE'!$A:$E,5,FALSE),"")</f>
        <v/>
      </c>
    </row>
    <row r="497" spans="22:25">
      <c r="V497" t="str">
        <f>IF(R497&lt;&gt;"",VLOOKUP($R497,'spp. code_DO NOT DELETE'!$A:$E,2,FALSE),"")</f>
        <v/>
      </c>
      <c r="W497" t="str">
        <f>IF(R497&lt;&gt;"",VLOOKUP(R497,'spp. code_DO NOT DELETE'!$A:$E,3,FALSE),"")</f>
        <v/>
      </c>
      <c r="X497" t="str">
        <f>IF(R497&lt;&gt;"",VLOOKUP(R497,'spp. code_DO NOT DELETE'!$A:$E,4,FALSE),"")</f>
        <v/>
      </c>
      <c r="Y497" t="str">
        <f>IF(R497&lt;&gt;"",VLOOKUP(R497,'spp. code_DO NOT DELETE'!$A:$E,5,FALSE),"")</f>
        <v/>
      </c>
    </row>
    <row r="498" spans="22:25">
      <c r="V498" t="str">
        <f>IF(R498&lt;&gt;"",VLOOKUP($R498,'spp. code_DO NOT DELETE'!$A:$E,2,FALSE),"")</f>
        <v/>
      </c>
      <c r="W498" t="str">
        <f>IF(R498&lt;&gt;"",VLOOKUP(R498,'spp. code_DO NOT DELETE'!$A:$E,3,FALSE),"")</f>
        <v/>
      </c>
      <c r="X498" t="str">
        <f>IF(R498&lt;&gt;"",VLOOKUP(R498,'spp. code_DO NOT DELETE'!$A:$E,4,FALSE),"")</f>
        <v/>
      </c>
      <c r="Y498" t="str">
        <f>IF(R498&lt;&gt;"",VLOOKUP(R498,'spp. code_DO NOT DELETE'!$A:$E,5,FALSE),"")</f>
        <v/>
      </c>
    </row>
    <row r="499" spans="22:25">
      <c r="V499" t="str">
        <f>IF(R499&lt;&gt;"",VLOOKUP($R499,'spp. code_DO NOT DELETE'!$A:$E,2,FALSE),"")</f>
        <v/>
      </c>
      <c r="W499" t="str">
        <f>IF(R499&lt;&gt;"",VLOOKUP(R499,'spp. code_DO NOT DELETE'!$A:$E,3,FALSE),"")</f>
        <v/>
      </c>
      <c r="X499" t="str">
        <f>IF(R499&lt;&gt;"",VLOOKUP(R499,'spp. code_DO NOT DELETE'!$A:$E,4,FALSE),"")</f>
        <v/>
      </c>
      <c r="Y499" t="str">
        <f>IF(R499&lt;&gt;"",VLOOKUP(R499,'spp. code_DO NOT DELETE'!$A:$E,5,FALSE),"")</f>
        <v/>
      </c>
    </row>
    <row r="500" spans="22:25">
      <c r="V500" t="str">
        <f>IF(R500&lt;&gt;"",VLOOKUP($R500,'spp. code_DO NOT DELETE'!$A:$E,2,FALSE),"")</f>
        <v/>
      </c>
      <c r="W500" t="str">
        <f>IF(R500&lt;&gt;"",VLOOKUP(R500,'spp. code_DO NOT DELETE'!$A:$E,3,FALSE),"")</f>
        <v/>
      </c>
      <c r="X500" t="str">
        <f>IF(R500&lt;&gt;"",VLOOKUP(R500,'spp. code_DO NOT DELETE'!$A:$E,4,FALSE),"")</f>
        <v/>
      </c>
      <c r="Y500" t="str">
        <f>IF(R500&lt;&gt;"",VLOOKUP(R500,'spp. code_DO NOT DELETE'!$A:$E,5,FALSE),"")</f>
        <v/>
      </c>
    </row>
    <row r="501" spans="22:25">
      <c r="V501" t="str">
        <f>IF(R501&lt;&gt;"",VLOOKUP($R501,'spp. code_DO NOT DELETE'!$A:$E,2,FALSE),"")</f>
        <v/>
      </c>
      <c r="W501" t="str">
        <f>IF(R501&lt;&gt;"",VLOOKUP(R501,'spp. code_DO NOT DELETE'!$A:$E,3,FALSE),"")</f>
        <v/>
      </c>
      <c r="X501" t="str">
        <f>IF(R501&lt;&gt;"",VLOOKUP(R501,'spp. code_DO NOT DELETE'!$A:$E,4,FALSE),"")</f>
        <v/>
      </c>
      <c r="Y501" t="str">
        <f>IF(R501&lt;&gt;"",VLOOKUP(R501,'spp. code_DO NOT DELETE'!$A:$E,5,FALSE),"")</f>
        <v/>
      </c>
    </row>
    <row r="502" spans="22:25">
      <c r="V502" t="str">
        <f>IF(R502&lt;&gt;"",VLOOKUP($R502,'spp. code_DO NOT DELETE'!$A:$E,2,FALSE),"")</f>
        <v/>
      </c>
      <c r="X502" t="str">
        <f>IF(R502&lt;&gt;"",VLOOKUP(R502,'spp. code_DO NOT DELETE'!$A:$E,4,FALSE),"")</f>
        <v/>
      </c>
      <c r="Y502" t="str">
        <f>IF(R502&lt;&gt;"",VLOOKUP(R502,'spp. code_DO NOT DELETE'!$A:$E,5,FALSE),"")</f>
        <v/>
      </c>
    </row>
    <row r="503" spans="22:25">
      <c r="V503" t="str">
        <f>IF(R503&lt;&gt;"",VLOOKUP($R503,'spp. code_DO NOT DELETE'!$A:$E,2,FALSE),"")</f>
        <v/>
      </c>
      <c r="X503" t="str">
        <f>IF(R503&lt;&gt;"",VLOOKUP(R503,'spp. code_DO NOT DELETE'!$A:$E,4,FALSE),"")</f>
        <v/>
      </c>
      <c r="Y503" t="str">
        <f>IF(R503&lt;&gt;"",VLOOKUP(R503,'spp. code_DO NOT DELETE'!$A:$E,5,FALSE),"")</f>
        <v/>
      </c>
    </row>
    <row r="504" spans="22:25">
      <c r="V504" t="str">
        <f>IF(R504&lt;&gt;"",VLOOKUP($R504,'spp. code_DO NOT DELETE'!$A:$E,2,FALSE),"")</f>
        <v/>
      </c>
      <c r="X504" t="str">
        <f>IF(R504&lt;&gt;"",VLOOKUP(R504,'spp. code_DO NOT DELETE'!$A:$E,4,FALSE),"")</f>
        <v/>
      </c>
      <c r="Y504" t="str">
        <f>IF(R504&lt;&gt;"",VLOOKUP(R504,'spp. code_DO NOT DELETE'!$A:$E,5,FALSE),"")</f>
        <v/>
      </c>
    </row>
    <row r="505" spans="22:25">
      <c r="V505" t="str">
        <f>IF(R505&lt;&gt;"",VLOOKUP($R505,'spp. code_DO NOT DELETE'!$A:$E,2,FALSE),"")</f>
        <v/>
      </c>
      <c r="X505" t="str">
        <f>IF(R505&lt;&gt;"",VLOOKUP(R505,'spp. code_DO NOT DELETE'!$A:$E,4,FALSE),"")</f>
        <v/>
      </c>
      <c r="Y505" t="str">
        <f>IF(R505&lt;&gt;"",VLOOKUP(R505,'spp. code_DO NOT DELETE'!$A:$E,5,FALSE),"")</f>
        <v/>
      </c>
    </row>
    <row r="506" spans="22:25">
      <c r="V506" t="str">
        <f>IF(R506&lt;&gt;"",VLOOKUP($R506,'spp. code_DO NOT DELETE'!$A:$E,2,FALSE),"")</f>
        <v/>
      </c>
      <c r="X506" t="str">
        <f>IF(R506&lt;&gt;"",VLOOKUP(R506,'spp. code_DO NOT DELETE'!$A:$E,4,FALSE),"")</f>
        <v/>
      </c>
      <c r="Y506" t="str">
        <f>IF(R506&lt;&gt;"",VLOOKUP(R506,'spp. code_DO NOT DELETE'!$A:$E,5,FALSE),"")</f>
        <v/>
      </c>
    </row>
    <row r="507" spans="22:25">
      <c r="V507" t="str">
        <f>IF(R507&lt;&gt;"",VLOOKUP($R507,'spp. code_DO NOT DELETE'!$A:$E,2,FALSE),"")</f>
        <v/>
      </c>
      <c r="X507" t="str">
        <f>IF(R507&lt;&gt;"",VLOOKUP(R507,'spp. code_DO NOT DELETE'!$A:$E,4,FALSE),"")</f>
        <v/>
      </c>
      <c r="Y507" t="str">
        <f>IF(R507&lt;&gt;"",VLOOKUP(R507,'spp. code_DO NOT DELETE'!$A:$E,5,FALSE),"")</f>
        <v/>
      </c>
    </row>
    <row r="508" spans="22:25">
      <c r="V508" t="str">
        <f>IF(R508&lt;&gt;"",VLOOKUP($R508,'spp. code_DO NOT DELETE'!$A:$E,2,FALSE),"")</f>
        <v/>
      </c>
      <c r="X508" t="str">
        <f>IF(R508&lt;&gt;"",VLOOKUP(R508,'spp. code_DO NOT DELETE'!$A:$E,4,FALSE),"")</f>
        <v/>
      </c>
      <c r="Y508" t="str">
        <f>IF(R508&lt;&gt;"",VLOOKUP(R508,'spp. code_DO NOT DELETE'!$A:$E,5,FALSE),"")</f>
        <v/>
      </c>
    </row>
    <row r="509" spans="22:25">
      <c r="V509" t="str">
        <f>IF(R509&lt;&gt;"",VLOOKUP($R509,'spp. code_DO NOT DELETE'!$A:$E,2,FALSE),"")</f>
        <v/>
      </c>
      <c r="X509" t="str">
        <f>IF(R509&lt;&gt;"",VLOOKUP(R509,'spp. code_DO NOT DELETE'!$A:$E,4,FALSE),"")</f>
        <v/>
      </c>
      <c r="Y509" t="str">
        <f>IF(R509&lt;&gt;"",VLOOKUP(R509,'spp. code_DO NOT DELETE'!$A:$E,5,FALSE),"")</f>
        <v/>
      </c>
    </row>
    <row r="510" spans="22:25">
      <c r="V510" t="str">
        <f>IF(R510&lt;&gt;"",VLOOKUP($R510,'spp. code_DO NOT DELETE'!$A:$E,2,FALSE),"")</f>
        <v/>
      </c>
      <c r="X510" t="str">
        <f>IF(R510&lt;&gt;"",VLOOKUP(R510,'spp. code_DO NOT DELETE'!$A:$E,4,FALSE),"")</f>
        <v/>
      </c>
      <c r="Y510" t="str">
        <f>IF(R510&lt;&gt;"",VLOOKUP(R510,'spp. code_DO NOT DELETE'!$A:$E,5,FALSE),"")</f>
        <v/>
      </c>
    </row>
    <row r="511" spans="22:25">
      <c r="V511" t="str">
        <f>IF(R511&lt;&gt;"",VLOOKUP($R511,'spp. code_DO NOT DELETE'!$A:$E,2,FALSE),"")</f>
        <v/>
      </c>
    </row>
    <row r="512" spans="22:25">
      <c r="V512" t="str">
        <f>IF(R512&lt;&gt;"",VLOOKUP($R512,'spp. code_DO NOT DELETE'!$A:$E,2,FALSE),"")</f>
        <v/>
      </c>
    </row>
    <row r="513" spans="22:22">
      <c r="V513" t="str">
        <f>IF(R513&lt;&gt;"",VLOOKUP($R513,'spp. code_DO NOT DELETE'!$A:$E,2,FALSE),"")</f>
        <v/>
      </c>
    </row>
    <row r="514" spans="22:22">
      <c r="V514" t="str">
        <f>IF(R514&lt;&gt;"",VLOOKUP($R514,'spp. code_DO NOT DELETE'!$A:$E,2,FALSE),"")</f>
        <v/>
      </c>
    </row>
    <row r="515" spans="22:22">
      <c r="V515" t="str">
        <f>IF(R515&lt;&gt;"",VLOOKUP($R515,'spp. code_DO NOT DELETE'!$A:$E,2,FALSE),"")</f>
        <v/>
      </c>
    </row>
    <row r="516" spans="22:22">
      <c r="V516" t="str">
        <f>IF(R516&lt;&gt;"",VLOOKUP($R516,'spp. code_DO NOT DELETE'!$A:$E,2,FALSE),"")</f>
        <v/>
      </c>
    </row>
    <row r="517" spans="22:22">
      <c r="V517" t="str">
        <f>IF(R517&lt;&gt;"",VLOOKUP($R517,'spp. code_DO NOT DELETE'!$A:$E,2,FALSE),"")</f>
        <v/>
      </c>
    </row>
    <row r="518" spans="22:22">
      <c r="V518" t="str">
        <f>IF(R518&lt;&gt;"",VLOOKUP($R518,'spp. code_DO NOT DELETE'!$A:$E,2,FALSE),"")</f>
        <v/>
      </c>
    </row>
    <row r="519" spans="22:22">
      <c r="V519" t="str">
        <f>IF(R519&lt;&gt;"",VLOOKUP($R519,'spp. code_DO NOT DELETE'!$A:$E,2,FALSE),"")</f>
        <v/>
      </c>
    </row>
    <row r="520" spans="22:22">
      <c r="V520" t="str">
        <f>IF(R520&lt;&gt;"",VLOOKUP($R520,'spp. code_DO NOT DELETE'!$A:$E,2,FALSE),"")</f>
        <v/>
      </c>
    </row>
    <row r="521" spans="22:22">
      <c r="V521" t="str">
        <f>IF(R521&lt;&gt;"",VLOOKUP($R521,'spp. code_DO NOT DELETE'!$A:$E,2,FALSE),"")</f>
        <v/>
      </c>
    </row>
    <row r="522" spans="22:22">
      <c r="V522" t="str">
        <f>IF(R522&lt;&gt;"",VLOOKUP($R522,'spp. code_DO NOT DELETE'!$A:$E,2,FALSE),"")</f>
        <v/>
      </c>
    </row>
    <row r="523" spans="22:22">
      <c r="V523" t="str">
        <f>IF(R523&lt;&gt;"",VLOOKUP($R523,'spp. code_DO NOT DELETE'!$A:$E,2,FALSE),"")</f>
        <v/>
      </c>
    </row>
    <row r="524" spans="22:22">
      <c r="V524" t="str">
        <f>IF(R524&lt;&gt;"",VLOOKUP($R524,'spp. code_DO NOT DELETE'!$A:$E,2,FALSE),"")</f>
        <v/>
      </c>
    </row>
    <row r="525" spans="22:22">
      <c r="V525" t="str">
        <f>IF(R525&lt;&gt;"",VLOOKUP($R525,'spp. code_DO NOT DELETE'!$A:$E,2,FALSE),"")</f>
        <v/>
      </c>
    </row>
    <row r="526" spans="22:22">
      <c r="V526" t="str">
        <f>IF(R526&lt;&gt;"",VLOOKUP($R526,'spp. code_DO NOT DELETE'!$A:$E,2,FALSE),"")</f>
        <v/>
      </c>
    </row>
  </sheetData>
  <phoneticPr fontId="20" type="noConversion"/>
  <dataValidations count="7">
    <dataValidation type="list" allowBlank="1" showInputMessage="1" showErrorMessage="1" sqref="R455:R65536 R2:R452">
      <formula1>spec_code</formula1>
    </dataValidation>
    <dataValidation type="list" allowBlank="1" showInputMessage="1" showErrorMessage="1" sqref="T455:T65536 T2:T452">
      <formula1>Environment</formula1>
    </dataValidation>
    <dataValidation type="list" allowBlank="1" showInputMessage="1" showErrorMessage="1" sqref="U455:U65536 U2:U452">
      <formula1>Behavior</formula1>
    </dataValidation>
    <dataValidation type="list" allowBlank="1" showInputMessage="1" showErrorMessage="1" sqref="H455:H65536 H2:H452">
      <formula1>Tide</formula1>
    </dataValidation>
    <dataValidation type="list" allowBlank="1" showInputMessage="1" showErrorMessage="1" sqref="N455:N65536 N2:N452">
      <formula1>Wind</formula1>
    </dataValidation>
    <dataValidation type="list" allowBlank="1" showInputMessage="1" showErrorMessage="1" sqref="O455:O65536 O2:O452">
      <formula1>Cloud_Cover</formula1>
    </dataValidation>
    <dataValidation type="list" allowBlank="1" showInputMessage="1" showErrorMessage="1" sqref="P455:P65536 P2:P452">
      <formula1>Precip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244"/>
  <sheetViews>
    <sheetView workbookViewId="0">
      <pane ySplit="1" topLeftCell="A2" activePane="bottomLeft" state="frozen"/>
      <selection pane="bottomLeft" sqref="A1:IV65536"/>
    </sheetView>
  </sheetViews>
  <sheetFormatPr defaultRowHeight="15.75" customHeight="1"/>
  <cols>
    <col min="1" max="1" width="15.42578125" bestFit="1" customWidth="1"/>
    <col min="2" max="2" width="12.5703125" bestFit="1" customWidth="1"/>
    <col min="3" max="3" width="32.42578125" bestFit="1" customWidth="1"/>
    <col min="4" max="4" width="21.42578125" bestFit="1" customWidth="1"/>
    <col min="5" max="5" width="37.42578125" bestFit="1" customWidth="1"/>
    <col min="6" max="6" width="12.5703125" bestFit="1" customWidth="1"/>
  </cols>
  <sheetData>
    <row r="1" spans="1:6" ht="15.75" customHeight="1">
      <c r="A1" s="3" t="s">
        <v>43</v>
      </c>
      <c r="B1" s="4" t="s">
        <v>423</v>
      </c>
      <c r="C1" s="4" t="s">
        <v>44</v>
      </c>
      <c r="D1" s="3" t="s">
        <v>45</v>
      </c>
      <c r="E1" s="4" t="s">
        <v>46</v>
      </c>
      <c r="F1" s="4" t="s">
        <v>423</v>
      </c>
    </row>
    <row r="2" spans="1:6" ht="15.75" customHeight="1">
      <c r="A2" s="8" t="s">
        <v>476</v>
      </c>
      <c r="B2" s="15" t="s">
        <v>484</v>
      </c>
      <c r="C2" s="12" t="s">
        <v>477</v>
      </c>
      <c r="D2" s="8" t="s">
        <v>59</v>
      </c>
      <c r="E2" s="12" t="s">
        <v>133</v>
      </c>
      <c r="F2" s="15" t="s">
        <v>484</v>
      </c>
    </row>
    <row r="3" spans="1:6" ht="15.75" customHeight="1">
      <c r="A3" s="8" t="s">
        <v>49</v>
      </c>
      <c r="B3" s="6" t="s">
        <v>428</v>
      </c>
      <c r="C3" s="7" t="s">
        <v>50</v>
      </c>
      <c r="D3" s="8" t="s">
        <v>51</v>
      </c>
      <c r="E3" s="7" t="s">
        <v>51</v>
      </c>
      <c r="F3" s="6" t="s">
        <v>428</v>
      </c>
    </row>
    <row r="4" spans="1:6" ht="15.75" customHeight="1">
      <c r="A4" s="5" t="s">
        <v>500</v>
      </c>
      <c r="B4" s="6" t="s">
        <v>427</v>
      </c>
      <c r="C4" s="6" t="s">
        <v>597</v>
      </c>
      <c r="D4" s="5" t="s">
        <v>54</v>
      </c>
      <c r="E4" s="7" t="s">
        <v>206</v>
      </c>
      <c r="F4" s="6" t="s">
        <v>427</v>
      </c>
    </row>
    <row r="5" spans="1:6" ht="15.75" customHeight="1">
      <c r="A5" s="8" t="s">
        <v>35</v>
      </c>
      <c r="B5" s="6" t="s">
        <v>424</v>
      </c>
      <c r="C5" s="7" t="s">
        <v>36</v>
      </c>
      <c r="D5" s="5" t="s">
        <v>52</v>
      </c>
      <c r="E5" s="6" t="s">
        <v>52</v>
      </c>
      <c r="F5" s="6" t="s">
        <v>424</v>
      </c>
    </row>
    <row r="6" spans="1:6" ht="15.75" customHeight="1">
      <c r="A6" s="9" t="s">
        <v>399</v>
      </c>
      <c r="B6" s="6" t="s">
        <v>480</v>
      </c>
      <c r="C6" s="7" t="s">
        <v>415</v>
      </c>
      <c r="D6" s="8" t="s">
        <v>91</v>
      </c>
      <c r="E6" s="7" t="s">
        <v>91</v>
      </c>
      <c r="F6" s="6" t="s">
        <v>480</v>
      </c>
    </row>
    <row r="7" spans="1:6" ht="15.75" customHeight="1">
      <c r="A7" s="5" t="s">
        <v>53</v>
      </c>
      <c r="B7" s="6" t="s">
        <v>481</v>
      </c>
      <c r="C7" s="7" t="s">
        <v>55</v>
      </c>
      <c r="D7" s="5" t="s">
        <v>54</v>
      </c>
      <c r="E7" s="7" t="s">
        <v>56</v>
      </c>
      <c r="F7" s="6" t="s">
        <v>481</v>
      </c>
    </row>
    <row r="8" spans="1:6">
      <c r="A8" s="5" t="s">
        <v>57</v>
      </c>
      <c r="B8" s="6" t="s">
        <v>428</v>
      </c>
      <c r="C8" s="7" t="s">
        <v>58</v>
      </c>
      <c r="D8" s="8" t="s">
        <v>59</v>
      </c>
      <c r="E8" s="7" t="s">
        <v>60</v>
      </c>
      <c r="F8" s="6" t="s">
        <v>428</v>
      </c>
    </row>
    <row r="9" spans="1:6" ht="15.75" customHeight="1">
      <c r="A9" s="8" t="s">
        <v>61</v>
      </c>
      <c r="B9" s="6" t="s">
        <v>428</v>
      </c>
      <c r="C9" s="7" t="s">
        <v>62</v>
      </c>
      <c r="D9" s="8" t="s">
        <v>63</v>
      </c>
      <c r="E9" s="7" t="s">
        <v>63</v>
      </c>
      <c r="F9" s="6" t="s">
        <v>428</v>
      </c>
    </row>
    <row r="10" spans="1:6" ht="15.75" customHeight="1">
      <c r="A10" s="8" t="s">
        <v>573</v>
      </c>
      <c r="B10" s="6" t="s">
        <v>424</v>
      </c>
      <c r="C10" s="7" t="s">
        <v>574</v>
      </c>
      <c r="D10" s="8" t="s">
        <v>60</v>
      </c>
      <c r="E10" s="7" t="s">
        <v>174</v>
      </c>
      <c r="F10" s="6" t="s">
        <v>424</v>
      </c>
    </row>
    <row r="11" spans="1:6" ht="13.5" customHeight="1">
      <c r="A11" s="8" t="s">
        <v>65</v>
      </c>
      <c r="B11" s="7" t="s">
        <v>425</v>
      </c>
      <c r="C11" s="6" t="s">
        <v>66</v>
      </c>
      <c r="D11" s="8" t="s">
        <v>47</v>
      </c>
      <c r="E11" s="7" t="s">
        <v>48</v>
      </c>
      <c r="F11" s="7" t="s">
        <v>425</v>
      </c>
    </row>
    <row r="12" spans="1:6">
      <c r="A12" s="9" t="s">
        <v>409</v>
      </c>
      <c r="B12" s="6" t="s">
        <v>428</v>
      </c>
      <c r="C12" s="7" t="s">
        <v>420</v>
      </c>
      <c r="D12" s="8" t="s">
        <v>60</v>
      </c>
      <c r="E12" s="7" t="s">
        <v>60</v>
      </c>
      <c r="F12" s="6" t="s">
        <v>482</v>
      </c>
    </row>
    <row r="13" spans="1:6" ht="16.5" customHeight="1">
      <c r="A13" s="8" t="s">
        <v>67</v>
      </c>
      <c r="B13" s="6" t="s">
        <v>428</v>
      </c>
      <c r="C13" s="7" t="s">
        <v>68</v>
      </c>
      <c r="D13" s="8" t="s">
        <v>60</v>
      </c>
      <c r="E13" s="7" t="s">
        <v>69</v>
      </c>
      <c r="F13" s="6" t="s">
        <v>428</v>
      </c>
    </row>
    <row r="14" spans="1:6" ht="15.75" customHeight="1">
      <c r="A14" s="8" t="s">
        <v>70</v>
      </c>
      <c r="B14" s="6" t="s">
        <v>427</v>
      </c>
      <c r="C14" s="7" t="s">
        <v>493</v>
      </c>
      <c r="D14" s="5" t="s">
        <v>54</v>
      </c>
      <c r="E14" s="6" t="s">
        <v>54</v>
      </c>
      <c r="F14" s="6" t="s">
        <v>427</v>
      </c>
    </row>
    <row r="15" spans="1:6">
      <c r="A15" s="8" t="s">
        <v>71</v>
      </c>
      <c r="B15" s="6" t="s">
        <v>428</v>
      </c>
      <c r="C15" s="7" t="s">
        <v>72</v>
      </c>
      <c r="D15" s="8" t="s">
        <v>73</v>
      </c>
      <c r="E15" s="7" t="s">
        <v>73</v>
      </c>
      <c r="F15" s="6" t="s">
        <v>479</v>
      </c>
    </row>
    <row r="16" spans="1:6">
      <c r="A16" s="8" t="s">
        <v>74</v>
      </c>
      <c r="B16" s="6" t="s">
        <v>428</v>
      </c>
      <c r="C16" s="7" t="s">
        <v>75</v>
      </c>
      <c r="D16" s="8" t="s">
        <v>73</v>
      </c>
      <c r="E16" s="7" t="s">
        <v>73</v>
      </c>
      <c r="F16" s="6" t="s">
        <v>428</v>
      </c>
    </row>
    <row r="17" spans="1:6">
      <c r="A17" s="8" t="s">
        <v>525</v>
      </c>
      <c r="B17" s="6" t="s">
        <v>428</v>
      </c>
      <c r="C17" s="7" t="s">
        <v>587</v>
      </c>
      <c r="D17" s="8" t="s">
        <v>63</v>
      </c>
      <c r="E17" s="7" t="s">
        <v>571</v>
      </c>
      <c r="F17" s="6" t="s">
        <v>428</v>
      </c>
    </row>
    <row r="18" spans="1:6">
      <c r="A18" s="5" t="s">
        <v>76</v>
      </c>
      <c r="B18" s="6" t="s">
        <v>424</v>
      </c>
      <c r="C18" s="7" t="s">
        <v>77</v>
      </c>
      <c r="D18" s="5" t="s">
        <v>54</v>
      </c>
      <c r="E18" s="7" t="s">
        <v>56</v>
      </c>
      <c r="F18" s="6" t="s">
        <v>424</v>
      </c>
    </row>
    <row r="19" spans="1:6" ht="15.75" customHeight="1">
      <c r="A19" s="5" t="s">
        <v>454</v>
      </c>
      <c r="B19" s="6" t="s">
        <v>425</v>
      </c>
      <c r="C19" s="7" t="s">
        <v>459</v>
      </c>
      <c r="D19" s="5" t="s">
        <v>80</v>
      </c>
      <c r="E19" s="7" t="s">
        <v>81</v>
      </c>
      <c r="F19" s="6" t="s">
        <v>425</v>
      </c>
    </row>
    <row r="20" spans="1:6">
      <c r="A20" s="5" t="s">
        <v>78</v>
      </c>
      <c r="B20" s="7" t="s">
        <v>425</v>
      </c>
      <c r="C20" s="7" t="s">
        <v>79</v>
      </c>
      <c r="D20" s="8" t="s">
        <v>80</v>
      </c>
      <c r="E20" s="7" t="s">
        <v>569</v>
      </c>
      <c r="F20" s="6" t="s">
        <v>505</v>
      </c>
    </row>
    <row r="21" spans="1:6">
      <c r="A21" s="8" t="s">
        <v>82</v>
      </c>
      <c r="B21" s="6" t="s">
        <v>428</v>
      </c>
      <c r="C21" s="7" t="s">
        <v>83</v>
      </c>
      <c r="D21" s="8" t="s">
        <v>84</v>
      </c>
      <c r="E21" s="7" t="s">
        <v>84</v>
      </c>
      <c r="F21" s="6" t="s">
        <v>428</v>
      </c>
    </row>
    <row r="22" spans="1:6" ht="15.75" customHeight="1">
      <c r="A22" s="8" t="s">
        <v>433</v>
      </c>
      <c r="B22" s="6" t="s">
        <v>424</v>
      </c>
      <c r="C22" s="7" t="s">
        <v>436</v>
      </c>
      <c r="D22" s="8" t="s">
        <v>86</v>
      </c>
      <c r="E22" s="7" t="s">
        <v>115</v>
      </c>
      <c r="F22" s="6" t="s">
        <v>424</v>
      </c>
    </row>
    <row r="23" spans="1:6">
      <c r="A23" s="8" t="s">
        <v>85</v>
      </c>
      <c r="B23" s="6" t="s">
        <v>424</v>
      </c>
      <c r="C23" s="6" t="s">
        <v>87</v>
      </c>
      <c r="D23" s="5" t="s">
        <v>86</v>
      </c>
      <c r="E23" s="7" t="s">
        <v>88</v>
      </c>
      <c r="F23" s="6" t="s">
        <v>424</v>
      </c>
    </row>
    <row r="24" spans="1:6">
      <c r="A24" s="8" t="s">
        <v>449</v>
      </c>
      <c r="B24" s="6" t="s">
        <v>428</v>
      </c>
      <c r="C24" s="6" t="s">
        <v>456</v>
      </c>
      <c r="D24" s="5" t="s">
        <v>63</v>
      </c>
      <c r="E24" s="7" t="s">
        <v>63</v>
      </c>
      <c r="F24" s="6" t="s">
        <v>428</v>
      </c>
    </row>
    <row r="25" spans="1:6" ht="15.75" customHeight="1">
      <c r="A25" s="8" t="s">
        <v>89</v>
      </c>
      <c r="B25" s="6" t="s">
        <v>480</v>
      </c>
      <c r="C25" s="7" t="s">
        <v>90</v>
      </c>
      <c r="D25" s="8" t="s">
        <v>91</v>
      </c>
      <c r="E25" s="7" t="s">
        <v>91</v>
      </c>
      <c r="F25" s="6" t="s">
        <v>480</v>
      </c>
    </row>
    <row r="26" spans="1:6" ht="15.75" customHeight="1">
      <c r="A26" s="5" t="s">
        <v>92</v>
      </c>
      <c r="B26" s="6" t="s">
        <v>494</v>
      </c>
      <c r="C26" s="7" t="s">
        <v>93</v>
      </c>
      <c r="D26" s="5" t="s">
        <v>94</v>
      </c>
      <c r="E26" s="7" t="s">
        <v>95</v>
      </c>
      <c r="F26" s="6" t="s">
        <v>429</v>
      </c>
    </row>
    <row r="27" spans="1:6" ht="15.75" customHeight="1">
      <c r="A27" s="8" t="s">
        <v>96</v>
      </c>
      <c r="B27" s="6" t="s">
        <v>428</v>
      </c>
      <c r="C27" s="7" t="s">
        <v>97</v>
      </c>
      <c r="D27" s="8" t="s">
        <v>60</v>
      </c>
      <c r="E27" s="7" t="s">
        <v>69</v>
      </c>
      <c r="F27" s="6" t="s">
        <v>428</v>
      </c>
    </row>
    <row r="28" spans="1:6" ht="15.75" customHeight="1">
      <c r="A28" s="8" t="s">
        <v>98</v>
      </c>
      <c r="B28" s="6" t="s">
        <v>428</v>
      </c>
      <c r="C28" s="7" t="s">
        <v>99</v>
      </c>
      <c r="D28" s="8" t="s">
        <v>59</v>
      </c>
      <c r="E28" s="7" t="s">
        <v>60</v>
      </c>
      <c r="F28" s="6" t="s">
        <v>428</v>
      </c>
    </row>
    <row r="29" spans="1:6">
      <c r="A29" s="8" t="s">
        <v>100</v>
      </c>
      <c r="B29" s="6" t="s">
        <v>428</v>
      </c>
      <c r="C29" s="7" t="s">
        <v>101</v>
      </c>
      <c r="D29" s="8" t="s">
        <v>63</v>
      </c>
      <c r="E29" s="7" t="s">
        <v>63</v>
      </c>
      <c r="F29" s="6" t="s">
        <v>428</v>
      </c>
    </row>
    <row r="30" spans="1:6">
      <c r="A30" s="8" t="s">
        <v>102</v>
      </c>
      <c r="B30" s="6" t="s">
        <v>428</v>
      </c>
      <c r="C30" s="7" t="s">
        <v>103</v>
      </c>
      <c r="D30" s="8" t="s">
        <v>84</v>
      </c>
      <c r="E30" s="7" t="s">
        <v>104</v>
      </c>
      <c r="F30" s="6" t="s">
        <v>428</v>
      </c>
    </row>
    <row r="31" spans="1:6">
      <c r="A31" s="8" t="s">
        <v>105</v>
      </c>
      <c r="B31" s="6" t="s">
        <v>424</v>
      </c>
      <c r="C31" s="6" t="s">
        <v>106</v>
      </c>
      <c r="D31" s="8" t="s">
        <v>86</v>
      </c>
      <c r="E31" s="7" t="s">
        <v>107</v>
      </c>
      <c r="F31" s="6" t="s">
        <v>424</v>
      </c>
    </row>
    <row r="32" spans="1:6">
      <c r="A32" s="8" t="s">
        <v>108</v>
      </c>
      <c r="B32" s="6" t="s">
        <v>494</v>
      </c>
      <c r="C32" s="7" t="s">
        <v>109</v>
      </c>
      <c r="D32" s="5" t="s">
        <v>94</v>
      </c>
      <c r="E32" s="7" t="s">
        <v>110</v>
      </c>
      <c r="F32" s="6" t="s">
        <v>429</v>
      </c>
    </row>
    <row r="33" spans="1:6">
      <c r="A33" s="8" t="s">
        <v>111</v>
      </c>
      <c r="B33" s="6" t="s">
        <v>424</v>
      </c>
      <c r="C33" s="6" t="s">
        <v>112</v>
      </c>
      <c r="D33" s="5" t="s">
        <v>86</v>
      </c>
      <c r="E33" s="7" t="s">
        <v>88</v>
      </c>
      <c r="F33" s="6" t="s">
        <v>424</v>
      </c>
    </row>
    <row r="34" spans="1:6">
      <c r="A34" s="8" t="s">
        <v>113</v>
      </c>
      <c r="B34" s="6" t="s">
        <v>424</v>
      </c>
      <c r="C34" s="7" t="s">
        <v>114</v>
      </c>
      <c r="D34" s="8" t="s">
        <v>52</v>
      </c>
      <c r="E34" s="7" t="s">
        <v>115</v>
      </c>
      <c r="F34" s="6" t="s">
        <v>424</v>
      </c>
    </row>
    <row r="35" spans="1:6" ht="15.75" customHeight="1">
      <c r="A35" s="8" t="s">
        <v>116</v>
      </c>
      <c r="B35" s="6" t="s">
        <v>483</v>
      </c>
      <c r="C35" s="7" t="s">
        <v>117</v>
      </c>
      <c r="D35" s="8" t="s">
        <v>549</v>
      </c>
      <c r="E35" s="7" t="s">
        <v>118</v>
      </c>
      <c r="F35" s="6" t="s">
        <v>483</v>
      </c>
    </row>
    <row r="36" spans="1:6">
      <c r="A36" s="8" t="s">
        <v>119</v>
      </c>
      <c r="B36" s="6" t="s">
        <v>484</v>
      </c>
      <c r="C36" s="7" t="s">
        <v>120</v>
      </c>
      <c r="D36" s="8" t="s">
        <v>54</v>
      </c>
      <c r="E36" s="7" t="s">
        <v>56</v>
      </c>
      <c r="F36" s="6" t="s">
        <v>484</v>
      </c>
    </row>
    <row r="37" spans="1:6">
      <c r="A37" s="8" t="s">
        <v>121</v>
      </c>
      <c r="B37" s="6" t="s">
        <v>428</v>
      </c>
      <c r="C37" s="7" t="s">
        <v>122</v>
      </c>
      <c r="D37" s="8" t="s">
        <v>59</v>
      </c>
      <c r="E37" s="7" t="s">
        <v>60</v>
      </c>
      <c r="F37" s="6" t="s">
        <v>428</v>
      </c>
    </row>
    <row r="38" spans="1:6" ht="15.75" customHeight="1">
      <c r="A38" s="8" t="s">
        <v>501</v>
      </c>
      <c r="B38" s="15" t="s">
        <v>428</v>
      </c>
      <c r="C38" s="12" t="s">
        <v>502</v>
      </c>
      <c r="D38" s="8" t="s">
        <v>51</v>
      </c>
      <c r="E38" s="12" t="s">
        <v>51</v>
      </c>
      <c r="F38" s="15" t="s">
        <v>503</v>
      </c>
    </row>
    <row r="39" spans="1:6">
      <c r="A39" s="8" t="s">
        <v>123</v>
      </c>
      <c r="B39" s="6" t="s">
        <v>424</v>
      </c>
      <c r="C39" s="7" t="s">
        <v>124</v>
      </c>
      <c r="D39" s="5" t="s">
        <v>94</v>
      </c>
      <c r="E39" s="7" t="s">
        <v>95</v>
      </c>
      <c r="F39" s="6" t="s">
        <v>424</v>
      </c>
    </row>
    <row r="40" spans="1:6">
      <c r="A40" s="8" t="s">
        <v>575</v>
      </c>
      <c r="B40" s="6" t="s">
        <v>428</v>
      </c>
      <c r="C40" s="7" t="s">
        <v>576</v>
      </c>
      <c r="D40" s="5" t="s">
        <v>63</v>
      </c>
      <c r="E40" s="7" t="s">
        <v>577</v>
      </c>
      <c r="F40" s="6" t="s">
        <v>428</v>
      </c>
    </row>
    <row r="41" spans="1:6">
      <c r="A41" s="8" t="s">
        <v>578</v>
      </c>
      <c r="B41" s="6" t="s">
        <v>428</v>
      </c>
      <c r="C41" s="7" t="s">
        <v>579</v>
      </c>
      <c r="D41" s="5" t="s">
        <v>63</v>
      </c>
      <c r="E41" s="7" t="s">
        <v>580</v>
      </c>
      <c r="F41" s="6" t="s">
        <v>428</v>
      </c>
    </row>
    <row r="42" spans="1:6">
      <c r="A42" s="8" t="s">
        <v>125</v>
      </c>
      <c r="B42" s="6" t="s">
        <v>430</v>
      </c>
      <c r="C42" s="7" t="s">
        <v>126</v>
      </c>
      <c r="D42" s="5" t="s">
        <v>127</v>
      </c>
      <c r="E42" s="7" t="s">
        <v>127</v>
      </c>
      <c r="F42" s="6" t="s">
        <v>430</v>
      </c>
    </row>
    <row r="43" spans="1:6">
      <c r="A43" s="8" t="s">
        <v>528</v>
      </c>
      <c r="B43" s="6" t="s">
        <v>428</v>
      </c>
      <c r="C43" s="7" t="s">
        <v>529</v>
      </c>
      <c r="D43" s="5" t="s">
        <v>63</v>
      </c>
      <c r="E43" s="7" t="s">
        <v>63</v>
      </c>
      <c r="F43" s="6" t="s">
        <v>428</v>
      </c>
    </row>
    <row r="44" spans="1:6" ht="15.75" customHeight="1">
      <c r="A44" s="10" t="s">
        <v>128</v>
      </c>
      <c r="B44" s="6" t="s">
        <v>428</v>
      </c>
      <c r="C44" s="7" t="s">
        <v>129</v>
      </c>
      <c r="D44" s="8" t="s">
        <v>63</v>
      </c>
      <c r="E44" s="7" t="s">
        <v>64</v>
      </c>
      <c r="F44" s="6" t="s">
        <v>428</v>
      </c>
    </row>
    <row r="45" spans="1:6">
      <c r="A45" s="5" t="s">
        <v>130</v>
      </c>
      <c r="B45" s="6" t="s">
        <v>427</v>
      </c>
      <c r="C45" s="7" t="s">
        <v>131</v>
      </c>
      <c r="D45" s="5" t="s">
        <v>54</v>
      </c>
      <c r="E45" s="7" t="s">
        <v>56</v>
      </c>
      <c r="F45" s="6" t="s">
        <v>427</v>
      </c>
    </row>
    <row r="46" spans="1:6">
      <c r="A46" s="8" t="s">
        <v>474</v>
      </c>
      <c r="B46" s="15" t="s">
        <v>484</v>
      </c>
      <c r="C46" s="12" t="s">
        <v>475</v>
      </c>
      <c r="D46" s="19" t="s">
        <v>59</v>
      </c>
      <c r="E46" t="s">
        <v>133</v>
      </c>
      <c r="F46" s="15" t="s">
        <v>427</v>
      </c>
    </row>
    <row r="47" spans="1:6" ht="15.75" customHeight="1">
      <c r="A47" s="5" t="s">
        <v>452</v>
      </c>
      <c r="B47" s="6" t="s">
        <v>484</v>
      </c>
      <c r="C47" s="7" t="s">
        <v>132</v>
      </c>
      <c r="D47" s="8" t="s">
        <v>59</v>
      </c>
      <c r="E47" s="7" t="s">
        <v>133</v>
      </c>
      <c r="F47" s="6" t="s">
        <v>484</v>
      </c>
    </row>
    <row r="48" spans="1:6">
      <c r="A48" s="8" t="s">
        <v>134</v>
      </c>
      <c r="B48" s="6" t="s">
        <v>483</v>
      </c>
      <c r="C48" s="7" t="s">
        <v>135</v>
      </c>
      <c r="D48" s="8" t="s">
        <v>549</v>
      </c>
      <c r="E48" s="7" t="s">
        <v>136</v>
      </c>
      <c r="F48" s="6" t="s">
        <v>483</v>
      </c>
    </row>
    <row r="49" spans="1:6">
      <c r="A49" s="8" t="s">
        <v>137</v>
      </c>
      <c r="B49" s="6" t="s">
        <v>428</v>
      </c>
      <c r="C49" s="7" t="s">
        <v>138</v>
      </c>
      <c r="D49" s="8" t="s">
        <v>73</v>
      </c>
      <c r="E49" s="7" t="s">
        <v>73</v>
      </c>
      <c r="F49" s="6" t="s">
        <v>479</v>
      </c>
    </row>
    <row r="50" spans="1:6" ht="15.75" customHeight="1">
      <c r="A50" s="8" t="s">
        <v>139</v>
      </c>
      <c r="B50" s="6" t="s">
        <v>430</v>
      </c>
      <c r="C50" s="7" t="s">
        <v>140</v>
      </c>
      <c r="D50" s="5" t="s">
        <v>127</v>
      </c>
      <c r="E50" s="7" t="s">
        <v>127</v>
      </c>
      <c r="F50" s="6" t="s">
        <v>430</v>
      </c>
    </row>
    <row r="51" spans="1:6" ht="15.75" customHeight="1">
      <c r="A51" s="8" t="s">
        <v>141</v>
      </c>
      <c r="B51" s="6" t="s">
        <v>428</v>
      </c>
      <c r="C51" s="7" t="s">
        <v>142</v>
      </c>
      <c r="D51" s="8" t="s">
        <v>59</v>
      </c>
      <c r="E51" s="7" t="s">
        <v>60</v>
      </c>
      <c r="F51" s="6"/>
    </row>
    <row r="52" spans="1:6" ht="15.75" customHeight="1">
      <c r="A52" s="9" t="s">
        <v>401</v>
      </c>
      <c r="B52" s="7" t="s">
        <v>417</v>
      </c>
      <c r="C52" s="7" t="s">
        <v>416</v>
      </c>
      <c r="D52" s="8" t="s">
        <v>417</v>
      </c>
      <c r="E52" s="7"/>
      <c r="F52" s="7" t="s">
        <v>417</v>
      </c>
    </row>
    <row r="53" spans="1:6">
      <c r="A53" s="8" t="s">
        <v>143</v>
      </c>
      <c r="B53" s="6" t="s">
        <v>483</v>
      </c>
      <c r="C53" s="7" t="s">
        <v>144</v>
      </c>
      <c r="D53" s="5" t="s">
        <v>94</v>
      </c>
      <c r="E53" s="7" t="s">
        <v>95</v>
      </c>
      <c r="F53" s="6" t="s">
        <v>483</v>
      </c>
    </row>
    <row r="54" spans="1:6">
      <c r="A54" s="8" t="s">
        <v>145</v>
      </c>
      <c r="B54" s="6" t="s">
        <v>428</v>
      </c>
      <c r="C54" s="7" t="s">
        <v>146</v>
      </c>
      <c r="D54" s="8" t="s">
        <v>60</v>
      </c>
      <c r="E54" s="7" t="s">
        <v>60</v>
      </c>
      <c r="F54" s="6" t="s">
        <v>428</v>
      </c>
    </row>
    <row r="55" spans="1:6" ht="15.75" customHeight="1">
      <c r="A55" s="8" t="s">
        <v>147</v>
      </c>
      <c r="B55" s="6" t="s">
        <v>428</v>
      </c>
      <c r="C55" s="7" t="s">
        <v>148</v>
      </c>
      <c r="D55" s="8" t="s">
        <v>63</v>
      </c>
      <c r="E55" s="7" t="s">
        <v>64</v>
      </c>
      <c r="F55" s="6" t="s">
        <v>428</v>
      </c>
    </row>
    <row r="56" spans="1:6" ht="15.75" customHeight="1">
      <c r="A56" s="8" t="s">
        <v>149</v>
      </c>
      <c r="B56" s="6" t="s">
        <v>428</v>
      </c>
      <c r="C56" s="7" t="s">
        <v>150</v>
      </c>
      <c r="D56" s="8" t="s">
        <v>63</v>
      </c>
      <c r="E56" s="7" t="s">
        <v>64</v>
      </c>
      <c r="F56" s="6" t="s">
        <v>428</v>
      </c>
    </row>
    <row r="57" spans="1:6">
      <c r="A57" s="8" t="s">
        <v>463</v>
      </c>
      <c r="B57" s="6" t="s">
        <v>428</v>
      </c>
      <c r="C57" s="7" t="s">
        <v>471</v>
      </c>
      <c r="D57" s="5" t="s">
        <v>63</v>
      </c>
      <c r="E57" s="7" t="s">
        <v>104</v>
      </c>
      <c r="F57" s="6" t="s">
        <v>428</v>
      </c>
    </row>
    <row r="58" spans="1:6" ht="15.75" customHeight="1">
      <c r="A58" s="5" t="s">
        <v>151</v>
      </c>
      <c r="B58" s="6" t="s">
        <v>427</v>
      </c>
      <c r="C58" s="7" t="s">
        <v>152</v>
      </c>
      <c r="D58" s="5" t="s">
        <v>54</v>
      </c>
      <c r="E58" s="7" t="s">
        <v>56</v>
      </c>
      <c r="F58" s="6" t="s">
        <v>427</v>
      </c>
    </row>
    <row r="59" spans="1:6">
      <c r="A59" s="8" t="s">
        <v>153</v>
      </c>
      <c r="B59" s="6" t="s">
        <v>430</v>
      </c>
      <c r="C59" s="7" t="s">
        <v>154</v>
      </c>
      <c r="D59" s="5" t="s">
        <v>127</v>
      </c>
      <c r="E59" s="7" t="s">
        <v>127</v>
      </c>
      <c r="F59" s="6" t="s">
        <v>485</v>
      </c>
    </row>
    <row r="60" spans="1:6">
      <c r="A60" s="9" t="s">
        <v>403</v>
      </c>
      <c r="B60" s="6" t="s">
        <v>428</v>
      </c>
      <c r="C60" s="7" t="s">
        <v>422</v>
      </c>
      <c r="D60" s="8" t="s">
        <v>84</v>
      </c>
      <c r="E60" s="7" t="s">
        <v>84</v>
      </c>
      <c r="F60" s="6" t="s">
        <v>428</v>
      </c>
    </row>
    <row r="61" spans="1:6">
      <c r="A61" s="5" t="s">
        <v>155</v>
      </c>
      <c r="B61" s="6" t="s">
        <v>430</v>
      </c>
      <c r="C61" s="7" t="s">
        <v>156</v>
      </c>
      <c r="D61" s="5" t="s">
        <v>127</v>
      </c>
      <c r="E61" s="7" t="s">
        <v>127</v>
      </c>
      <c r="F61" s="6" t="s">
        <v>430</v>
      </c>
    </row>
    <row r="62" spans="1:6" ht="15.75" customHeight="1">
      <c r="A62" s="5" t="s">
        <v>444</v>
      </c>
      <c r="B62" s="6" t="s">
        <v>428</v>
      </c>
      <c r="C62" s="7" t="s">
        <v>445</v>
      </c>
      <c r="D62" s="5" t="s">
        <v>60</v>
      </c>
      <c r="E62" s="7" t="s">
        <v>69</v>
      </c>
      <c r="F62" s="6" t="s">
        <v>428</v>
      </c>
    </row>
    <row r="63" spans="1:6">
      <c r="A63" s="8" t="s">
        <v>157</v>
      </c>
      <c r="B63" s="7" t="s">
        <v>425</v>
      </c>
      <c r="C63" s="7" t="s">
        <v>158</v>
      </c>
      <c r="D63" s="8" t="s">
        <v>47</v>
      </c>
      <c r="E63" s="7" t="s">
        <v>48</v>
      </c>
      <c r="F63" s="7" t="s">
        <v>425</v>
      </c>
    </row>
    <row r="64" spans="1:6" ht="15.75" customHeight="1">
      <c r="A64" s="8" t="s">
        <v>159</v>
      </c>
      <c r="B64" s="6" t="s">
        <v>430</v>
      </c>
      <c r="C64" s="6" t="s">
        <v>160</v>
      </c>
      <c r="D64" s="8" t="s">
        <v>127</v>
      </c>
      <c r="E64" s="7" t="s">
        <v>127</v>
      </c>
      <c r="F64" s="6" t="s">
        <v>430</v>
      </c>
    </row>
    <row r="65" spans="1:6">
      <c r="A65" s="8" t="s">
        <v>161</v>
      </c>
      <c r="B65" s="6" t="s">
        <v>430</v>
      </c>
      <c r="C65" s="6" t="s">
        <v>162</v>
      </c>
      <c r="D65" s="5" t="s">
        <v>127</v>
      </c>
      <c r="E65" s="7" t="s">
        <v>127</v>
      </c>
      <c r="F65" s="6" t="s">
        <v>430</v>
      </c>
    </row>
    <row r="66" spans="1:6">
      <c r="A66" s="5" t="s">
        <v>163</v>
      </c>
      <c r="B66" s="6" t="s">
        <v>428</v>
      </c>
      <c r="C66" s="7" t="s">
        <v>164</v>
      </c>
      <c r="D66" s="8" t="s">
        <v>60</v>
      </c>
      <c r="E66" s="7" t="s">
        <v>60</v>
      </c>
      <c r="F66" s="6" t="s">
        <v>428</v>
      </c>
    </row>
    <row r="67" spans="1:6" ht="15.75" customHeight="1">
      <c r="A67" s="5" t="s">
        <v>446</v>
      </c>
      <c r="B67" s="6" t="s">
        <v>424</v>
      </c>
      <c r="C67" s="7" t="s">
        <v>447</v>
      </c>
      <c r="D67" s="8" t="s">
        <v>165</v>
      </c>
      <c r="E67" s="7" t="s">
        <v>115</v>
      </c>
      <c r="F67" s="6" t="s">
        <v>424</v>
      </c>
    </row>
    <row r="68" spans="1:6">
      <c r="A68" s="8" t="s">
        <v>26</v>
      </c>
      <c r="B68" s="6" t="s">
        <v>428</v>
      </c>
      <c r="C68" s="6" t="s">
        <v>27</v>
      </c>
      <c r="D68" s="8" t="s">
        <v>63</v>
      </c>
      <c r="E68" s="7" t="s">
        <v>64</v>
      </c>
      <c r="F68" s="6" t="s">
        <v>428</v>
      </c>
    </row>
    <row r="69" spans="1:6">
      <c r="A69" s="8" t="s">
        <v>166</v>
      </c>
      <c r="B69" s="6" t="s">
        <v>486</v>
      </c>
      <c r="C69" s="7" t="s">
        <v>167</v>
      </c>
      <c r="D69" s="5" t="s">
        <v>127</v>
      </c>
      <c r="E69" s="7" t="s">
        <v>127</v>
      </c>
      <c r="F69" s="6" t="s">
        <v>486</v>
      </c>
    </row>
    <row r="70" spans="1:6">
      <c r="A70" s="8" t="s">
        <v>168</v>
      </c>
      <c r="B70" s="6" t="s">
        <v>428</v>
      </c>
      <c r="C70" s="7" t="s">
        <v>169</v>
      </c>
      <c r="D70" s="8" t="s">
        <v>59</v>
      </c>
      <c r="E70" s="7" t="s">
        <v>60</v>
      </c>
      <c r="F70" s="6" t="s">
        <v>428</v>
      </c>
    </row>
    <row r="71" spans="1:6">
      <c r="A71" s="8" t="s">
        <v>170</v>
      </c>
      <c r="B71" s="12" t="s">
        <v>424</v>
      </c>
      <c r="C71" s="7" t="s">
        <v>171</v>
      </c>
      <c r="D71" s="8" t="s">
        <v>165</v>
      </c>
      <c r="E71" s="7" t="s">
        <v>115</v>
      </c>
      <c r="F71" s="12" t="s">
        <v>424</v>
      </c>
    </row>
    <row r="72" spans="1:6" ht="15.75" customHeight="1">
      <c r="A72" s="8" t="s">
        <v>172</v>
      </c>
      <c r="B72" s="6" t="s">
        <v>428</v>
      </c>
      <c r="C72" s="7" t="s">
        <v>173</v>
      </c>
      <c r="D72" s="8" t="s">
        <v>51</v>
      </c>
      <c r="E72" s="7" t="s">
        <v>51</v>
      </c>
      <c r="F72" s="6" t="s">
        <v>373</v>
      </c>
    </row>
    <row r="73" spans="1:6" ht="15.75" customHeight="1">
      <c r="A73" s="8" t="s">
        <v>20</v>
      </c>
      <c r="B73" s="6" t="s">
        <v>424</v>
      </c>
      <c r="C73" s="7" t="s">
        <v>21</v>
      </c>
      <c r="D73" s="5" t="s">
        <v>86</v>
      </c>
      <c r="E73" s="7" t="s">
        <v>174</v>
      </c>
      <c r="F73" s="6" t="s">
        <v>424</v>
      </c>
    </row>
    <row r="74" spans="1:6">
      <c r="A74" s="5" t="s">
        <v>175</v>
      </c>
      <c r="B74" s="6" t="s">
        <v>430</v>
      </c>
      <c r="C74" s="7" t="s">
        <v>176</v>
      </c>
      <c r="D74" s="5" t="s">
        <v>127</v>
      </c>
      <c r="E74" s="7" t="s">
        <v>127</v>
      </c>
      <c r="F74" s="6" t="s">
        <v>485</v>
      </c>
    </row>
    <row r="75" spans="1:6">
      <c r="A75" s="8" t="s">
        <v>177</v>
      </c>
      <c r="B75" s="6" t="s">
        <v>428</v>
      </c>
      <c r="C75" s="7" t="s">
        <v>178</v>
      </c>
      <c r="D75" s="8" t="s">
        <v>59</v>
      </c>
      <c r="E75" s="7" t="s">
        <v>69</v>
      </c>
      <c r="F75" s="6" t="s">
        <v>428</v>
      </c>
    </row>
    <row r="76" spans="1:6">
      <c r="A76" s="5" t="s">
        <v>179</v>
      </c>
      <c r="B76" s="6" t="s">
        <v>427</v>
      </c>
      <c r="C76" s="7" t="s">
        <v>572</v>
      </c>
      <c r="D76" s="5" t="s">
        <v>54</v>
      </c>
      <c r="E76" s="6" t="s">
        <v>54</v>
      </c>
      <c r="F76" s="6" t="s">
        <v>557</v>
      </c>
    </row>
    <row r="77" spans="1:6">
      <c r="A77" s="5" t="s">
        <v>599</v>
      </c>
      <c r="B77" s="6" t="s">
        <v>428</v>
      </c>
      <c r="C77" s="7" t="s">
        <v>600</v>
      </c>
      <c r="D77" s="8" t="s">
        <v>63</v>
      </c>
      <c r="E77" s="7" t="s">
        <v>63</v>
      </c>
      <c r="F77" s="6" t="s">
        <v>428</v>
      </c>
    </row>
    <row r="78" spans="1:6">
      <c r="A78" s="8" t="s">
        <v>180</v>
      </c>
      <c r="B78" s="6" t="s">
        <v>428</v>
      </c>
      <c r="C78" s="7" t="s">
        <v>181</v>
      </c>
      <c r="D78" s="8" t="s">
        <v>60</v>
      </c>
      <c r="E78" s="7" t="s">
        <v>60</v>
      </c>
      <c r="F78" s="6" t="s">
        <v>428</v>
      </c>
    </row>
    <row r="79" spans="1:6" ht="15.75" customHeight="1">
      <c r="A79" s="8" t="s">
        <v>182</v>
      </c>
      <c r="B79" s="6" t="s">
        <v>483</v>
      </c>
      <c r="C79" s="7" t="s">
        <v>183</v>
      </c>
      <c r="D79" s="5" t="s">
        <v>94</v>
      </c>
      <c r="E79" s="7" t="s">
        <v>95</v>
      </c>
      <c r="F79" s="6" t="s">
        <v>483</v>
      </c>
    </row>
    <row r="80" spans="1:6" ht="15.75" customHeight="1">
      <c r="A80" s="8" t="s">
        <v>184</v>
      </c>
      <c r="B80" s="6" t="s">
        <v>483</v>
      </c>
      <c r="C80" s="7" t="s">
        <v>185</v>
      </c>
      <c r="D80" s="8" t="s">
        <v>549</v>
      </c>
      <c r="E80" s="7" t="s">
        <v>186</v>
      </c>
      <c r="F80" s="6" t="s">
        <v>483</v>
      </c>
    </row>
    <row r="81" spans="1:6">
      <c r="A81" s="8" t="s">
        <v>187</v>
      </c>
      <c r="B81" s="6" t="s">
        <v>427</v>
      </c>
      <c r="C81" s="7" t="s">
        <v>188</v>
      </c>
      <c r="D81" s="5" t="s">
        <v>54</v>
      </c>
      <c r="E81" s="15" t="s">
        <v>54</v>
      </c>
      <c r="F81" s="6" t="s">
        <v>427</v>
      </c>
    </row>
    <row r="82" spans="1:6">
      <c r="A82" s="8" t="s">
        <v>189</v>
      </c>
      <c r="B82" s="6" t="s">
        <v>480</v>
      </c>
      <c r="C82" s="7" t="s">
        <v>190</v>
      </c>
      <c r="D82" s="5" t="s">
        <v>91</v>
      </c>
      <c r="E82" s="15" t="s">
        <v>91</v>
      </c>
      <c r="F82" s="6" t="s">
        <v>480</v>
      </c>
    </row>
    <row r="83" spans="1:6">
      <c r="A83" s="8" t="s">
        <v>191</v>
      </c>
      <c r="B83" s="6" t="s">
        <v>428</v>
      </c>
      <c r="C83" s="7" t="s">
        <v>192</v>
      </c>
      <c r="D83" s="8" t="s">
        <v>63</v>
      </c>
      <c r="E83" s="7" t="s">
        <v>64</v>
      </c>
      <c r="F83" s="6" t="s">
        <v>428</v>
      </c>
    </row>
    <row r="84" spans="1:6" ht="15.75" customHeight="1">
      <c r="A84" s="8" t="s">
        <v>193</v>
      </c>
      <c r="B84" s="6" t="s">
        <v>428</v>
      </c>
      <c r="C84" s="7" t="s">
        <v>194</v>
      </c>
      <c r="D84" s="8" t="s">
        <v>60</v>
      </c>
      <c r="E84" s="7" t="s">
        <v>60</v>
      </c>
      <c r="F84" s="6" t="s">
        <v>428</v>
      </c>
    </row>
    <row r="85" spans="1:6">
      <c r="A85" s="8" t="s">
        <v>506</v>
      </c>
      <c r="B85" s="15" t="s">
        <v>425</v>
      </c>
      <c r="C85" s="12" t="s">
        <v>507</v>
      </c>
      <c r="D85" s="8" t="s">
        <v>47</v>
      </c>
      <c r="E85" s="12" t="s">
        <v>570</v>
      </c>
      <c r="F85" s="15" t="s">
        <v>505</v>
      </c>
    </row>
    <row r="86" spans="1:6">
      <c r="A86" s="5" t="s">
        <v>195</v>
      </c>
      <c r="B86" s="6" t="s">
        <v>480</v>
      </c>
      <c r="C86" s="7" t="s">
        <v>196</v>
      </c>
      <c r="D86" s="5" t="s">
        <v>91</v>
      </c>
      <c r="E86" s="15" t="s">
        <v>91</v>
      </c>
      <c r="F86" s="6" t="s">
        <v>480</v>
      </c>
    </row>
    <row r="87" spans="1:6">
      <c r="A87" s="8" t="s">
        <v>197</v>
      </c>
      <c r="B87" s="6" t="s">
        <v>480</v>
      </c>
      <c r="C87" s="7" t="s">
        <v>198</v>
      </c>
      <c r="D87" s="8" t="s">
        <v>91</v>
      </c>
      <c r="E87" s="7" t="s">
        <v>91</v>
      </c>
      <c r="F87" s="6" t="s">
        <v>480</v>
      </c>
    </row>
    <row r="88" spans="1:6">
      <c r="A88" s="8" t="s">
        <v>199</v>
      </c>
      <c r="B88" s="12" t="s">
        <v>424</v>
      </c>
      <c r="C88" s="7" t="s">
        <v>200</v>
      </c>
      <c r="D88" s="5" t="s">
        <v>165</v>
      </c>
      <c r="E88" s="7" t="s">
        <v>115</v>
      </c>
      <c r="F88" s="12" t="s">
        <v>424</v>
      </c>
    </row>
    <row r="89" spans="1:6">
      <c r="A89" s="8" t="s">
        <v>439</v>
      </c>
      <c r="B89" s="11" t="s">
        <v>428</v>
      </c>
      <c r="C89" s="12" t="s">
        <v>440</v>
      </c>
      <c r="D89" s="5" t="s">
        <v>60</v>
      </c>
      <c r="E89" s="7" t="s">
        <v>60</v>
      </c>
      <c r="F89" s="11" t="s">
        <v>428</v>
      </c>
    </row>
    <row r="90" spans="1:6">
      <c r="A90" s="5" t="s">
        <v>201</v>
      </c>
      <c r="B90" s="6" t="s">
        <v>484</v>
      </c>
      <c r="C90" s="6" t="s">
        <v>202</v>
      </c>
      <c r="D90" s="8" t="s">
        <v>60</v>
      </c>
      <c r="E90" s="7" t="s">
        <v>133</v>
      </c>
      <c r="F90" s="6" t="s">
        <v>426</v>
      </c>
    </row>
    <row r="91" spans="1:6" ht="15.75" customHeight="1">
      <c r="A91" s="5" t="s">
        <v>203</v>
      </c>
      <c r="B91" s="6" t="s">
        <v>483</v>
      </c>
      <c r="C91" s="7" t="s">
        <v>204</v>
      </c>
      <c r="D91" s="8" t="s">
        <v>549</v>
      </c>
      <c r="E91" s="7" t="s">
        <v>205</v>
      </c>
      <c r="F91" s="6" t="s">
        <v>483</v>
      </c>
    </row>
    <row r="92" spans="1:6">
      <c r="A92" s="8" t="s">
        <v>207</v>
      </c>
      <c r="B92" s="6" t="s">
        <v>428</v>
      </c>
      <c r="C92" s="7" t="s">
        <v>208</v>
      </c>
      <c r="D92" s="8" t="s">
        <v>51</v>
      </c>
      <c r="E92" s="7" t="s">
        <v>51</v>
      </c>
      <c r="F92" s="6" t="s">
        <v>373</v>
      </c>
    </row>
    <row r="93" spans="1:6">
      <c r="A93" s="8" t="s">
        <v>209</v>
      </c>
      <c r="B93" s="6" t="s">
        <v>483</v>
      </c>
      <c r="C93" s="7" t="s">
        <v>210</v>
      </c>
      <c r="D93" s="8" t="s">
        <v>549</v>
      </c>
      <c r="E93" s="7" t="s">
        <v>211</v>
      </c>
      <c r="F93" s="6" t="s">
        <v>483</v>
      </c>
    </row>
    <row r="94" spans="1:6" ht="15.75" customHeight="1">
      <c r="A94" s="8" t="s">
        <v>212</v>
      </c>
      <c r="B94" s="6" t="s">
        <v>428</v>
      </c>
      <c r="C94" s="7" t="s">
        <v>213</v>
      </c>
      <c r="D94" s="8" t="s">
        <v>60</v>
      </c>
      <c r="E94" s="7" t="s">
        <v>60</v>
      </c>
      <c r="F94" s="6" t="s">
        <v>428</v>
      </c>
    </row>
    <row r="95" spans="1:6">
      <c r="A95" s="8" t="s">
        <v>214</v>
      </c>
      <c r="B95" s="6" t="s">
        <v>428</v>
      </c>
      <c r="C95" s="7" t="s">
        <v>215</v>
      </c>
      <c r="D95" s="8" t="s">
        <v>59</v>
      </c>
      <c r="E95" s="7" t="s">
        <v>216</v>
      </c>
      <c r="F95" s="6" t="s">
        <v>428</v>
      </c>
    </row>
    <row r="96" spans="1:6">
      <c r="A96" s="5" t="s">
        <v>217</v>
      </c>
      <c r="B96" s="6" t="s">
        <v>430</v>
      </c>
      <c r="C96" s="6" t="s">
        <v>218</v>
      </c>
      <c r="D96" s="5" t="s">
        <v>127</v>
      </c>
      <c r="E96" s="7" t="s">
        <v>127</v>
      </c>
      <c r="F96" s="6" t="s">
        <v>430</v>
      </c>
    </row>
    <row r="97" spans="1:6">
      <c r="A97" s="8" t="s">
        <v>219</v>
      </c>
      <c r="B97" s="6" t="s">
        <v>430</v>
      </c>
      <c r="C97" s="7" t="s">
        <v>220</v>
      </c>
      <c r="D97" s="5" t="s">
        <v>127</v>
      </c>
      <c r="E97" s="7" t="s">
        <v>127</v>
      </c>
      <c r="F97" s="6" t="s">
        <v>430</v>
      </c>
    </row>
    <row r="98" spans="1:6">
      <c r="A98" s="8" t="s">
        <v>487</v>
      </c>
      <c r="B98" s="15" t="s">
        <v>428</v>
      </c>
      <c r="C98" s="12" t="s">
        <v>488</v>
      </c>
      <c r="D98" s="8" t="s">
        <v>59</v>
      </c>
      <c r="E98" s="7" t="s">
        <v>216</v>
      </c>
      <c r="F98" s="15" t="s">
        <v>428</v>
      </c>
    </row>
    <row r="99" spans="1:6" ht="15.75" customHeight="1">
      <c r="A99" s="8" t="s">
        <v>221</v>
      </c>
      <c r="B99" s="6" t="s">
        <v>428</v>
      </c>
      <c r="C99" s="7" t="s">
        <v>222</v>
      </c>
      <c r="D99" s="8" t="s">
        <v>63</v>
      </c>
      <c r="E99" s="7" t="s">
        <v>64</v>
      </c>
      <c r="F99" s="6" t="s">
        <v>428</v>
      </c>
    </row>
    <row r="100" spans="1:6">
      <c r="A100" s="8" t="s">
        <v>453</v>
      </c>
      <c r="B100" s="6" t="s">
        <v>484</v>
      </c>
      <c r="C100" s="7" t="s">
        <v>461</v>
      </c>
      <c r="D100" s="8" t="s">
        <v>59</v>
      </c>
      <c r="E100" s="7" t="s">
        <v>60</v>
      </c>
      <c r="F100" s="6" t="s">
        <v>484</v>
      </c>
    </row>
    <row r="101" spans="1:6" ht="15.75" customHeight="1">
      <c r="A101" s="8" t="s">
        <v>514</v>
      </c>
      <c r="B101" s="15" t="s">
        <v>483</v>
      </c>
      <c r="C101" s="12" t="s">
        <v>515</v>
      </c>
      <c r="F101" s="15" t="s">
        <v>483</v>
      </c>
    </row>
    <row r="102" spans="1:6">
      <c r="A102" s="8" t="s">
        <v>41</v>
      </c>
      <c r="B102" s="6" t="s">
        <v>424</v>
      </c>
      <c r="C102" s="7" t="s">
        <v>42</v>
      </c>
      <c r="D102" s="8" t="s">
        <v>60</v>
      </c>
      <c r="E102" s="7" t="s">
        <v>60</v>
      </c>
      <c r="F102" s="6" t="s">
        <v>424</v>
      </c>
    </row>
    <row r="103" spans="1:6">
      <c r="A103" s="8" t="s">
        <v>223</v>
      </c>
      <c r="B103" s="12" t="s">
        <v>424</v>
      </c>
      <c r="C103" s="7" t="s">
        <v>224</v>
      </c>
      <c r="D103" s="5" t="s">
        <v>165</v>
      </c>
      <c r="E103" s="7" t="s">
        <v>115</v>
      </c>
      <c r="F103" s="12" t="s">
        <v>424</v>
      </c>
    </row>
    <row r="104" spans="1:6">
      <c r="A104" s="5" t="s">
        <v>225</v>
      </c>
      <c r="B104" s="12" t="s">
        <v>424</v>
      </c>
      <c r="C104" s="6" t="s">
        <v>226</v>
      </c>
      <c r="D104" s="5" t="s">
        <v>165</v>
      </c>
      <c r="E104" s="7" t="s">
        <v>115</v>
      </c>
      <c r="F104" s="12" t="s">
        <v>424</v>
      </c>
    </row>
    <row r="105" spans="1:6" ht="15.75" customHeight="1">
      <c r="A105" s="5" t="s">
        <v>442</v>
      </c>
      <c r="B105" s="12" t="s">
        <v>428</v>
      </c>
      <c r="C105" s="6" t="s">
        <v>443</v>
      </c>
      <c r="D105" s="5" t="s">
        <v>63</v>
      </c>
      <c r="E105" s="7" t="s">
        <v>63</v>
      </c>
      <c r="F105" s="12" t="s">
        <v>428</v>
      </c>
    </row>
    <row r="106" spans="1:6">
      <c r="A106" s="8" t="s">
        <v>22</v>
      </c>
      <c r="B106" s="6" t="s">
        <v>424</v>
      </c>
      <c r="C106" s="7" t="s">
        <v>23</v>
      </c>
      <c r="D106" s="5" t="s">
        <v>86</v>
      </c>
      <c r="E106" s="7" t="s">
        <v>174</v>
      </c>
      <c r="F106" s="6" t="s">
        <v>424</v>
      </c>
    </row>
    <row r="107" spans="1:6">
      <c r="A107" s="5" t="s">
        <v>227</v>
      </c>
      <c r="B107" s="6" t="s">
        <v>430</v>
      </c>
      <c r="C107" s="7" t="s">
        <v>228</v>
      </c>
      <c r="D107" s="5" t="s">
        <v>127</v>
      </c>
      <c r="E107" s="7" t="s">
        <v>127</v>
      </c>
      <c r="F107" s="6" t="s">
        <v>430</v>
      </c>
    </row>
    <row r="108" spans="1:6">
      <c r="A108" s="5" t="s">
        <v>229</v>
      </c>
      <c r="B108" s="6" t="s">
        <v>483</v>
      </c>
      <c r="C108" s="7" t="s">
        <v>230</v>
      </c>
      <c r="D108" s="5" t="s">
        <v>94</v>
      </c>
      <c r="E108" s="7" t="s">
        <v>95</v>
      </c>
      <c r="F108" s="6" t="s">
        <v>483</v>
      </c>
    </row>
    <row r="109" spans="1:6" ht="15.75" customHeight="1">
      <c r="A109" s="8" t="s">
        <v>231</v>
      </c>
      <c r="B109" s="12" t="s">
        <v>424</v>
      </c>
      <c r="C109" s="7" t="s">
        <v>232</v>
      </c>
      <c r="D109" s="5" t="s">
        <v>165</v>
      </c>
      <c r="E109" s="7" t="s">
        <v>115</v>
      </c>
      <c r="F109" s="12" t="s">
        <v>424</v>
      </c>
    </row>
    <row r="110" spans="1:6">
      <c r="A110" s="8" t="s">
        <v>233</v>
      </c>
      <c r="B110" s="6" t="s">
        <v>428</v>
      </c>
      <c r="C110" s="7" t="s">
        <v>234</v>
      </c>
      <c r="D110" s="8" t="s">
        <v>60</v>
      </c>
      <c r="E110" s="7" t="s">
        <v>60</v>
      </c>
      <c r="F110" s="6" t="s">
        <v>428</v>
      </c>
    </row>
    <row r="111" spans="1:6">
      <c r="A111" s="5" t="s">
        <v>235</v>
      </c>
      <c r="B111" s="6" t="s">
        <v>427</v>
      </c>
      <c r="C111" s="7" t="s">
        <v>236</v>
      </c>
      <c r="D111" s="5" t="s">
        <v>127</v>
      </c>
      <c r="E111" s="7" t="s">
        <v>127</v>
      </c>
      <c r="F111" s="6" t="s">
        <v>557</v>
      </c>
    </row>
    <row r="112" spans="1:6" ht="15.75" customHeight="1">
      <c r="A112" s="8" t="s">
        <v>237</v>
      </c>
      <c r="B112" s="12" t="s">
        <v>424</v>
      </c>
      <c r="C112" s="7" t="s">
        <v>238</v>
      </c>
      <c r="D112" s="5" t="s">
        <v>165</v>
      </c>
      <c r="E112" s="7" t="s">
        <v>115</v>
      </c>
      <c r="F112" s="12" t="s">
        <v>424</v>
      </c>
    </row>
    <row r="113" spans="1:6">
      <c r="A113" s="5" t="s">
        <v>37</v>
      </c>
      <c r="B113" s="6" t="s">
        <v>427</v>
      </c>
      <c r="C113" s="7" t="s">
        <v>38</v>
      </c>
      <c r="D113" s="5" t="s">
        <v>54</v>
      </c>
      <c r="E113" s="15" t="s">
        <v>54</v>
      </c>
      <c r="F113" s="6" t="s">
        <v>427</v>
      </c>
    </row>
    <row r="114" spans="1:6">
      <c r="A114" s="5" t="s">
        <v>31</v>
      </c>
      <c r="B114" s="6" t="s">
        <v>428</v>
      </c>
      <c r="C114" s="6" t="s">
        <v>32</v>
      </c>
      <c r="D114" s="8" t="s">
        <v>60</v>
      </c>
      <c r="E114" s="7" t="s">
        <v>69</v>
      </c>
      <c r="F114" s="6" t="s">
        <v>428</v>
      </c>
    </row>
    <row r="115" spans="1:6">
      <c r="A115" s="8" t="s">
        <v>239</v>
      </c>
      <c r="B115" s="6" t="s">
        <v>483</v>
      </c>
      <c r="C115" s="7" t="s">
        <v>240</v>
      </c>
      <c r="D115" s="8" t="s">
        <v>549</v>
      </c>
      <c r="E115" s="7" t="s">
        <v>241</v>
      </c>
      <c r="F115" s="6" t="s">
        <v>483</v>
      </c>
    </row>
    <row r="116" spans="1:6" ht="15.75" customHeight="1">
      <c r="A116" s="5" t="s">
        <v>242</v>
      </c>
      <c r="B116" s="7" t="s">
        <v>425</v>
      </c>
      <c r="C116" s="7" t="s">
        <v>243</v>
      </c>
      <c r="D116" s="8" t="s">
        <v>47</v>
      </c>
      <c r="E116" s="7" t="s">
        <v>48</v>
      </c>
      <c r="F116" s="7" t="s">
        <v>425</v>
      </c>
    </row>
    <row r="117" spans="1:6">
      <c r="A117" s="8" t="s">
        <v>244</v>
      </c>
      <c r="B117" s="6" t="s">
        <v>428</v>
      </c>
      <c r="C117" s="7" t="s">
        <v>245</v>
      </c>
      <c r="D117" s="8" t="s">
        <v>60</v>
      </c>
      <c r="E117" s="7" t="s">
        <v>60</v>
      </c>
      <c r="F117" s="6" t="s">
        <v>428</v>
      </c>
    </row>
    <row r="118" spans="1:6" ht="15.75" customHeight="1">
      <c r="A118" s="9" t="s">
        <v>410</v>
      </c>
      <c r="B118" s="6" t="s">
        <v>555</v>
      </c>
      <c r="C118" s="7" t="s">
        <v>421</v>
      </c>
      <c r="D118" s="8" t="s">
        <v>54</v>
      </c>
      <c r="E118" s="7" t="s">
        <v>206</v>
      </c>
      <c r="F118" s="6" t="s">
        <v>555</v>
      </c>
    </row>
    <row r="119" spans="1:6" ht="15.75" customHeight="1">
      <c r="A119" s="9" t="s">
        <v>524</v>
      </c>
      <c r="B119" s="6" t="s">
        <v>428</v>
      </c>
      <c r="C119" s="7" t="s">
        <v>588</v>
      </c>
      <c r="D119" s="8" t="s">
        <v>63</v>
      </c>
      <c r="E119" s="7" t="s">
        <v>63</v>
      </c>
      <c r="F119" s="6" t="s">
        <v>428</v>
      </c>
    </row>
    <row r="120" spans="1:6">
      <c r="A120" s="8" t="s">
        <v>246</v>
      </c>
      <c r="B120" s="6" t="s">
        <v>428</v>
      </c>
      <c r="C120" s="7" t="s">
        <v>247</v>
      </c>
      <c r="D120" s="8" t="s">
        <v>60</v>
      </c>
      <c r="E120" s="7" t="s">
        <v>248</v>
      </c>
      <c r="F120" s="6" t="s">
        <v>428</v>
      </c>
    </row>
    <row r="121" spans="1:6">
      <c r="A121" s="5" t="s">
        <v>29</v>
      </c>
      <c r="B121" s="7" t="s">
        <v>425</v>
      </c>
      <c r="C121" s="6" t="s">
        <v>30</v>
      </c>
      <c r="D121" s="8" t="s">
        <v>80</v>
      </c>
      <c r="E121" s="7" t="s">
        <v>81</v>
      </c>
      <c r="F121" s="7" t="s">
        <v>425</v>
      </c>
    </row>
    <row r="122" spans="1:6" ht="15.75" customHeight="1">
      <c r="A122" s="5" t="s">
        <v>400</v>
      </c>
      <c r="B122" s="6" t="s">
        <v>428</v>
      </c>
      <c r="C122" s="6" t="s">
        <v>414</v>
      </c>
      <c r="D122" s="8" t="s">
        <v>60</v>
      </c>
      <c r="E122" s="7" t="s">
        <v>60</v>
      </c>
      <c r="F122" s="6" t="s">
        <v>428</v>
      </c>
    </row>
    <row r="123" spans="1:6" ht="15.75" customHeight="1">
      <c r="A123" s="8" t="s">
        <v>249</v>
      </c>
      <c r="B123" s="6" t="s">
        <v>427</v>
      </c>
      <c r="C123" s="7" t="s">
        <v>250</v>
      </c>
      <c r="D123" s="5" t="s">
        <v>54</v>
      </c>
      <c r="E123" s="15" t="s">
        <v>54</v>
      </c>
      <c r="F123" s="6" t="s">
        <v>427</v>
      </c>
    </row>
    <row r="124" spans="1:6">
      <c r="A124" s="8" t="s">
        <v>251</v>
      </c>
      <c r="B124" s="6" t="s">
        <v>428</v>
      </c>
      <c r="C124" s="7" t="s">
        <v>252</v>
      </c>
      <c r="D124" s="8" t="s">
        <v>84</v>
      </c>
      <c r="E124" s="7" t="s">
        <v>84</v>
      </c>
      <c r="F124" s="6" t="s">
        <v>428</v>
      </c>
    </row>
    <row r="125" spans="1:6">
      <c r="A125" s="8" t="s">
        <v>253</v>
      </c>
      <c r="B125" s="6" t="s">
        <v>427</v>
      </c>
      <c r="C125" s="7" t="s">
        <v>254</v>
      </c>
      <c r="D125" s="5" t="s">
        <v>54</v>
      </c>
      <c r="E125" s="7" t="s">
        <v>56</v>
      </c>
      <c r="F125" s="6" t="s">
        <v>427</v>
      </c>
    </row>
    <row r="126" spans="1:6">
      <c r="A126" s="8" t="s">
        <v>478</v>
      </c>
      <c r="B126" s="15" t="s">
        <v>428</v>
      </c>
      <c r="C126" s="12" t="s">
        <v>546</v>
      </c>
      <c r="D126" s="8" t="s">
        <v>60</v>
      </c>
      <c r="E126" s="7" t="s">
        <v>60</v>
      </c>
      <c r="F126" s="6" t="s">
        <v>428</v>
      </c>
    </row>
    <row r="127" spans="1:6">
      <c r="A127" s="8" t="s">
        <v>255</v>
      </c>
      <c r="B127" s="6" t="s">
        <v>428</v>
      </c>
      <c r="C127" s="7" t="s">
        <v>256</v>
      </c>
      <c r="D127" s="8" t="s">
        <v>51</v>
      </c>
      <c r="E127" s="7" t="s">
        <v>51</v>
      </c>
      <c r="F127" s="6" t="s">
        <v>428</v>
      </c>
    </row>
    <row r="128" spans="1:6">
      <c r="A128" s="8" t="s">
        <v>257</v>
      </c>
      <c r="B128" s="6" t="s">
        <v>428</v>
      </c>
      <c r="C128" s="7" t="s">
        <v>258</v>
      </c>
      <c r="D128" s="8" t="s">
        <v>63</v>
      </c>
      <c r="E128" s="7" t="s">
        <v>64</v>
      </c>
      <c r="F128" s="6" t="s">
        <v>428</v>
      </c>
    </row>
    <row r="129" spans="1:6" ht="15.75" customHeight="1">
      <c r="A129" s="8" t="s">
        <v>259</v>
      </c>
      <c r="B129" s="6" t="s">
        <v>428</v>
      </c>
      <c r="C129" s="7" t="s">
        <v>260</v>
      </c>
      <c r="D129" s="8" t="s">
        <v>84</v>
      </c>
      <c r="E129" s="7" t="s">
        <v>104</v>
      </c>
      <c r="F129" s="6" t="s">
        <v>428</v>
      </c>
    </row>
    <row r="130" spans="1:6">
      <c r="A130" s="8" t="s">
        <v>261</v>
      </c>
      <c r="B130" s="7" t="s">
        <v>425</v>
      </c>
      <c r="C130" s="7" t="s">
        <v>262</v>
      </c>
      <c r="D130" s="8" t="s">
        <v>94</v>
      </c>
      <c r="E130" s="7" t="s">
        <v>94</v>
      </c>
      <c r="F130" s="7" t="s">
        <v>425</v>
      </c>
    </row>
    <row r="131" spans="1:6" ht="15.75" customHeight="1">
      <c r="A131" s="5" t="s">
        <v>264</v>
      </c>
      <c r="B131" s="6" t="s">
        <v>430</v>
      </c>
      <c r="C131" s="7" t="s">
        <v>265</v>
      </c>
      <c r="D131" s="5" t="s">
        <v>127</v>
      </c>
      <c r="E131" s="7" t="s">
        <v>127</v>
      </c>
      <c r="F131" s="6" t="s">
        <v>485</v>
      </c>
    </row>
    <row r="132" spans="1:6" ht="15.75" customHeight="1">
      <c r="A132" s="8" t="s">
        <v>266</v>
      </c>
      <c r="B132" s="6" t="s">
        <v>424</v>
      </c>
      <c r="C132" s="7" t="s">
        <v>267</v>
      </c>
      <c r="D132" s="5" t="s">
        <v>86</v>
      </c>
      <c r="E132" s="7" t="s">
        <v>115</v>
      </c>
      <c r="F132" s="6" t="s">
        <v>424</v>
      </c>
    </row>
    <row r="133" spans="1:6">
      <c r="A133" s="5" t="s">
        <v>268</v>
      </c>
      <c r="B133" s="7" t="s">
        <v>425</v>
      </c>
      <c r="C133" s="7" t="s">
        <v>269</v>
      </c>
      <c r="D133" s="8" t="s">
        <v>47</v>
      </c>
      <c r="E133" s="7" t="s">
        <v>48</v>
      </c>
      <c r="F133" s="7" t="s">
        <v>425</v>
      </c>
    </row>
    <row r="134" spans="1:6">
      <c r="A134" s="5" t="s">
        <v>270</v>
      </c>
      <c r="B134" s="6" t="s">
        <v>424</v>
      </c>
      <c r="C134" s="6" t="s">
        <v>271</v>
      </c>
      <c r="D134" s="5" t="s">
        <v>52</v>
      </c>
      <c r="E134" s="7" t="s">
        <v>56</v>
      </c>
      <c r="F134" s="6" t="s">
        <v>424</v>
      </c>
    </row>
    <row r="135" spans="1:6">
      <c r="A135" s="8" t="s">
        <v>272</v>
      </c>
      <c r="B135" s="6" t="s">
        <v>428</v>
      </c>
      <c r="C135" s="7" t="s">
        <v>273</v>
      </c>
      <c r="D135" s="8" t="s">
        <v>63</v>
      </c>
      <c r="E135" s="7" t="s">
        <v>64</v>
      </c>
      <c r="F135" s="6" t="s">
        <v>428</v>
      </c>
    </row>
    <row r="136" spans="1:6" ht="15.75" customHeight="1">
      <c r="A136" s="8" t="s">
        <v>455</v>
      </c>
      <c r="B136" s="6" t="s">
        <v>428</v>
      </c>
      <c r="C136" s="7" t="s">
        <v>457</v>
      </c>
      <c r="D136" s="8" t="s">
        <v>51</v>
      </c>
      <c r="E136" s="7" t="s">
        <v>51</v>
      </c>
      <c r="F136" s="6" t="s">
        <v>428</v>
      </c>
    </row>
    <row r="137" spans="1:6" ht="15.75" customHeight="1">
      <c r="A137" s="8" t="s">
        <v>274</v>
      </c>
      <c r="B137" s="6" t="s">
        <v>428</v>
      </c>
      <c r="C137" s="7" t="s">
        <v>275</v>
      </c>
      <c r="D137" s="8" t="s">
        <v>84</v>
      </c>
      <c r="E137" s="7" t="s">
        <v>104</v>
      </c>
      <c r="F137" s="6" t="s">
        <v>428</v>
      </c>
    </row>
    <row r="138" spans="1:6">
      <c r="A138" s="8" t="s">
        <v>276</v>
      </c>
      <c r="B138" s="6" t="s">
        <v>428</v>
      </c>
      <c r="C138" s="7" t="s">
        <v>277</v>
      </c>
      <c r="D138" s="8" t="s">
        <v>59</v>
      </c>
      <c r="E138" s="7" t="s">
        <v>60</v>
      </c>
      <c r="F138" s="6" t="s">
        <v>428</v>
      </c>
    </row>
    <row r="139" spans="1:6">
      <c r="A139" s="8" t="s">
        <v>581</v>
      </c>
      <c r="B139" s="6" t="s">
        <v>428</v>
      </c>
      <c r="C139" s="7" t="s">
        <v>582</v>
      </c>
      <c r="D139" s="8" t="s">
        <v>84</v>
      </c>
      <c r="E139" s="7" t="s">
        <v>84</v>
      </c>
      <c r="F139" s="6" t="s">
        <v>428</v>
      </c>
    </row>
    <row r="140" spans="1:6">
      <c r="A140" s="5" t="s">
        <v>278</v>
      </c>
      <c r="B140" s="6" t="s">
        <v>424</v>
      </c>
      <c r="C140" s="6" t="s">
        <v>279</v>
      </c>
      <c r="D140" s="8" t="s">
        <v>60</v>
      </c>
      <c r="E140" s="7" t="s">
        <v>107</v>
      </c>
      <c r="F140" s="6" t="s">
        <v>424</v>
      </c>
    </row>
    <row r="141" spans="1:6">
      <c r="A141" s="5" t="s">
        <v>280</v>
      </c>
      <c r="B141" s="6" t="s">
        <v>483</v>
      </c>
      <c r="C141" s="7" t="s">
        <v>281</v>
      </c>
      <c r="D141" s="8" t="s">
        <v>549</v>
      </c>
      <c r="E141" s="7" t="s">
        <v>282</v>
      </c>
      <c r="F141" s="6" t="s">
        <v>483</v>
      </c>
    </row>
    <row r="142" spans="1:6">
      <c r="A142" s="8" t="s">
        <v>283</v>
      </c>
      <c r="B142" s="6" t="s">
        <v>430</v>
      </c>
      <c r="C142" s="7" t="s">
        <v>589</v>
      </c>
      <c r="D142" s="5" t="s">
        <v>127</v>
      </c>
      <c r="E142" s="7" t="s">
        <v>127</v>
      </c>
      <c r="F142" s="6" t="s">
        <v>430</v>
      </c>
    </row>
    <row r="143" spans="1:6" ht="15.75" customHeight="1">
      <c r="A143" s="8" t="s">
        <v>284</v>
      </c>
      <c r="B143" s="6" t="s">
        <v>428</v>
      </c>
      <c r="C143" s="7" t="s">
        <v>285</v>
      </c>
      <c r="D143" s="8" t="s">
        <v>51</v>
      </c>
      <c r="E143" s="7" t="s">
        <v>51</v>
      </c>
      <c r="F143" s="6" t="s">
        <v>428</v>
      </c>
    </row>
    <row r="144" spans="1:6">
      <c r="A144" s="8" t="s">
        <v>286</v>
      </c>
      <c r="B144" s="6" t="s">
        <v>428</v>
      </c>
      <c r="C144" s="7" t="s">
        <v>287</v>
      </c>
      <c r="D144" s="8" t="s">
        <v>63</v>
      </c>
      <c r="E144" s="7" t="s">
        <v>64</v>
      </c>
      <c r="F144" s="6" t="s">
        <v>428</v>
      </c>
    </row>
    <row r="145" spans="1:6">
      <c r="A145" s="8" t="s">
        <v>550</v>
      </c>
      <c r="B145" s="6" t="s">
        <v>428</v>
      </c>
      <c r="C145" s="7" t="s">
        <v>551</v>
      </c>
      <c r="D145" s="8" t="s">
        <v>51</v>
      </c>
      <c r="E145" s="7" t="s">
        <v>567</v>
      </c>
      <c r="F145" s="6" t="s">
        <v>428</v>
      </c>
    </row>
    <row r="146" spans="1:6">
      <c r="A146" s="8" t="s">
        <v>518</v>
      </c>
      <c r="B146" s="6" t="s">
        <v>428</v>
      </c>
      <c r="C146" s="7" t="s">
        <v>519</v>
      </c>
      <c r="D146" s="8" t="s">
        <v>63</v>
      </c>
      <c r="E146" s="7" t="s">
        <v>63</v>
      </c>
      <c r="F146" s="6" t="s">
        <v>428</v>
      </c>
    </row>
    <row r="147" spans="1:6">
      <c r="A147" s="5" t="s">
        <v>288</v>
      </c>
      <c r="B147" s="6" t="s">
        <v>430</v>
      </c>
      <c r="C147" s="7" t="s">
        <v>289</v>
      </c>
      <c r="D147" s="5" t="s">
        <v>127</v>
      </c>
      <c r="E147" s="7" t="s">
        <v>127</v>
      </c>
      <c r="F147" s="6" t="s">
        <v>430</v>
      </c>
    </row>
    <row r="148" spans="1:6">
      <c r="A148" s="5" t="s">
        <v>290</v>
      </c>
      <c r="B148" s="6" t="s">
        <v>424</v>
      </c>
      <c r="C148" s="6" t="s">
        <v>291</v>
      </c>
      <c r="D148" s="5" t="s">
        <v>86</v>
      </c>
      <c r="E148" s="7" t="s">
        <v>174</v>
      </c>
      <c r="F148" s="6" t="s">
        <v>424</v>
      </c>
    </row>
    <row r="149" spans="1:6">
      <c r="A149" s="8" t="s">
        <v>499</v>
      </c>
      <c r="B149" s="15" t="s">
        <v>427</v>
      </c>
      <c r="C149" s="12" t="s">
        <v>590</v>
      </c>
      <c r="D149" s="8" t="s">
        <v>427</v>
      </c>
      <c r="E149" s="12" t="s">
        <v>54</v>
      </c>
      <c r="F149" s="15" t="s">
        <v>427</v>
      </c>
    </row>
    <row r="150" spans="1:6">
      <c r="A150" s="8" t="s">
        <v>594</v>
      </c>
      <c r="B150" s="15" t="s">
        <v>430</v>
      </c>
      <c r="C150" s="12" t="s">
        <v>595</v>
      </c>
      <c r="D150" s="8" t="s">
        <v>127</v>
      </c>
      <c r="E150" s="12" t="s">
        <v>127</v>
      </c>
      <c r="F150" s="15" t="s">
        <v>430</v>
      </c>
    </row>
    <row r="151" spans="1:6" ht="15.75" customHeight="1">
      <c r="A151" s="8" t="s">
        <v>292</v>
      </c>
      <c r="B151" s="6" t="s">
        <v>424</v>
      </c>
      <c r="C151" s="7" t="s">
        <v>293</v>
      </c>
      <c r="D151" s="5" t="s">
        <v>52</v>
      </c>
      <c r="E151" s="7" t="s">
        <v>56</v>
      </c>
      <c r="F151" s="6" t="s">
        <v>424</v>
      </c>
    </row>
    <row r="152" spans="1:6">
      <c r="A152" s="8" t="s">
        <v>294</v>
      </c>
      <c r="B152" s="6" t="s">
        <v>428</v>
      </c>
      <c r="C152" s="7" t="s">
        <v>598</v>
      </c>
      <c r="D152" s="8" t="s">
        <v>59</v>
      </c>
      <c r="E152" s="7" t="s">
        <v>60</v>
      </c>
      <c r="F152" s="6" t="s">
        <v>428</v>
      </c>
    </row>
    <row r="153" spans="1:6" ht="15.75" customHeight="1">
      <c r="A153" s="8" t="s">
        <v>295</v>
      </c>
      <c r="B153" s="6" t="s">
        <v>426</v>
      </c>
      <c r="C153" s="7" t="s">
        <v>296</v>
      </c>
      <c r="D153" s="8" t="s">
        <v>60</v>
      </c>
      <c r="E153" s="7" t="s">
        <v>60</v>
      </c>
      <c r="F153" s="6" t="s">
        <v>426</v>
      </c>
    </row>
    <row r="154" spans="1:6">
      <c r="A154" s="5" t="s">
        <v>407</v>
      </c>
      <c r="B154" s="6" t="s">
        <v>426</v>
      </c>
      <c r="C154" s="6" t="s">
        <v>418</v>
      </c>
      <c r="D154" s="5" t="s">
        <v>60</v>
      </c>
      <c r="E154" s="7" t="s">
        <v>60</v>
      </c>
      <c r="F154" s="6" t="s">
        <v>435</v>
      </c>
    </row>
    <row r="155" spans="1:6" ht="15.75" customHeight="1">
      <c r="A155" s="8" t="s">
        <v>297</v>
      </c>
      <c r="B155" s="7" t="s">
        <v>425</v>
      </c>
      <c r="C155" s="7" t="s">
        <v>298</v>
      </c>
      <c r="D155" s="8" t="s">
        <v>80</v>
      </c>
      <c r="E155" s="7" t="s">
        <v>299</v>
      </c>
      <c r="F155" s="7" t="s">
        <v>425</v>
      </c>
    </row>
    <row r="156" spans="1:6" ht="15.75" customHeight="1">
      <c r="A156" s="5" t="s">
        <v>300</v>
      </c>
      <c r="B156" s="7" t="s">
        <v>425</v>
      </c>
      <c r="C156" s="7" t="s">
        <v>301</v>
      </c>
      <c r="D156" s="8" t="s">
        <v>80</v>
      </c>
      <c r="E156" s="7" t="s">
        <v>299</v>
      </c>
      <c r="F156" s="7" t="s">
        <v>425</v>
      </c>
    </row>
    <row r="157" spans="1:6">
      <c r="A157" s="8" t="s">
        <v>302</v>
      </c>
      <c r="B157" s="6" t="s">
        <v>430</v>
      </c>
      <c r="C157" s="7" t="s">
        <v>303</v>
      </c>
      <c r="D157" s="5" t="s">
        <v>127</v>
      </c>
      <c r="E157" s="7" t="s">
        <v>127</v>
      </c>
      <c r="F157" s="6" t="s">
        <v>430</v>
      </c>
    </row>
    <row r="158" spans="1:6">
      <c r="A158" s="8" t="s">
        <v>304</v>
      </c>
      <c r="B158" s="6" t="s">
        <v>428</v>
      </c>
      <c r="C158" s="7" t="s">
        <v>305</v>
      </c>
      <c r="D158" s="8" t="s">
        <v>73</v>
      </c>
      <c r="E158" s="7" t="s">
        <v>73</v>
      </c>
      <c r="F158" s="6" t="s">
        <v>428</v>
      </c>
    </row>
    <row r="159" spans="1:6">
      <c r="A159" s="8" t="s">
        <v>306</v>
      </c>
      <c r="B159" s="6" t="s">
        <v>424</v>
      </c>
      <c r="C159" s="6" t="s">
        <v>307</v>
      </c>
      <c r="D159" s="5" t="s">
        <v>86</v>
      </c>
      <c r="E159" s="7" t="s">
        <v>174</v>
      </c>
      <c r="F159" s="6" t="s">
        <v>424</v>
      </c>
    </row>
    <row r="160" spans="1:6">
      <c r="A160" s="8" t="s">
        <v>308</v>
      </c>
      <c r="B160" s="6" t="s">
        <v>428</v>
      </c>
      <c r="C160" s="7" t="s">
        <v>309</v>
      </c>
      <c r="D160" s="8" t="s">
        <v>59</v>
      </c>
      <c r="E160" s="7" t="s">
        <v>60</v>
      </c>
      <c r="F160" s="6" t="s">
        <v>424</v>
      </c>
    </row>
    <row r="161" spans="1:6">
      <c r="A161" s="5" t="s">
        <v>310</v>
      </c>
      <c r="B161" s="6" t="s">
        <v>424</v>
      </c>
      <c r="C161" s="7" t="s">
        <v>311</v>
      </c>
      <c r="D161" s="5" t="s">
        <v>86</v>
      </c>
      <c r="E161" s="7" t="s">
        <v>115</v>
      </c>
      <c r="F161" s="6" t="s">
        <v>424</v>
      </c>
    </row>
    <row r="162" spans="1:6">
      <c r="A162" s="8" t="s">
        <v>312</v>
      </c>
      <c r="B162" s="6" t="s">
        <v>428</v>
      </c>
      <c r="C162" s="7" t="s">
        <v>313</v>
      </c>
      <c r="D162" s="8" t="s">
        <v>84</v>
      </c>
      <c r="E162" s="7" t="s">
        <v>104</v>
      </c>
      <c r="F162" s="6" t="s">
        <v>428</v>
      </c>
    </row>
    <row r="163" spans="1:6" ht="15.75" customHeight="1">
      <c r="A163" s="8" t="s">
        <v>314</v>
      </c>
      <c r="B163" s="6" t="s">
        <v>428</v>
      </c>
      <c r="C163" s="7" t="s">
        <v>315</v>
      </c>
      <c r="D163" s="8" t="s">
        <v>60</v>
      </c>
      <c r="E163" s="7" t="s">
        <v>60</v>
      </c>
      <c r="F163" s="6" t="s">
        <v>428</v>
      </c>
    </row>
    <row r="164" spans="1:6" ht="15.75" customHeight="1">
      <c r="A164" s="8" t="s">
        <v>583</v>
      </c>
      <c r="B164" s="6" t="s">
        <v>424</v>
      </c>
      <c r="C164" s="7" t="s">
        <v>584</v>
      </c>
      <c r="D164" s="8" t="s">
        <v>86</v>
      </c>
      <c r="E164" s="7" t="s">
        <v>115</v>
      </c>
      <c r="F164" s="6" t="s">
        <v>424</v>
      </c>
    </row>
    <row r="165" spans="1:6" ht="15.75" customHeight="1">
      <c r="A165" s="8" t="s">
        <v>316</v>
      </c>
      <c r="B165" s="6" t="s">
        <v>430</v>
      </c>
      <c r="C165" s="7" t="s">
        <v>317</v>
      </c>
      <c r="D165" s="5" t="s">
        <v>127</v>
      </c>
      <c r="E165" s="7" t="s">
        <v>127</v>
      </c>
      <c r="F165" s="6" t="s">
        <v>430</v>
      </c>
    </row>
    <row r="166" spans="1:6">
      <c r="A166" s="8" t="s">
        <v>504</v>
      </c>
      <c r="B166" s="15" t="s">
        <v>425</v>
      </c>
      <c r="C166" s="12" t="s">
        <v>591</v>
      </c>
      <c r="D166" s="8" t="s">
        <v>80</v>
      </c>
      <c r="E166" s="12" t="s">
        <v>569</v>
      </c>
      <c r="F166" s="15" t="s">
        <v>505</v>
      </c>
    </row>
    <row r="167" spans="1:6" ht="15.75" customHeight="1">
      <c r="A167" s="8" t="s">
        <v>318</v>
      </c>
      <c r="B167" s="6" t="s">
        <v>424</v>
      </c>
      <c r="C167" s="7" t="s">
        <v>319</v>
      </c>
      <c r="D167" s="5" t="s">
        <v>86</v>
      </c>
      <c r="E167" s="7" t="s">
        <v>88</v>
      </c>
      <c r="F167" s="6" t="s">
        <v>424</v>
      </c>
    </row>
    <row r="168" spans="1:6">
      <c r="A168" s="5" t="s">
        <v>320</v>
      </c>
      <c r="B168" s="6" t="s">
        <v>424</v>
      </c>
      <c r="C168" s="6" t="s">
        <v>321</v>
      </c>
      <c r="D168" s="5" t="s">
        <v>86</v>
      </c>
      <c r="E168" s="7" t="s">
        <v>174</v>
      </c>
      <c r="F168" s="6" t="s">
        <v>424</v>
      </c>
    </row>
    <row r="169" spans="1:6" ht="15.75" customHeight="1">
      <c r="A169" s="8" t="s">
        <v>16</v>
      </c>
      <c r="B169" s="6" t="s">
        <v>480</v>
      </c>
      <c r="C169" s="7" t="s">
        <v>17</v>
      </c>
      <c r="D169" s="8" t="s">
        <v>91</v>
      </c>
      <c r="E169" s="7" t="s">
        <v>91</v>
      </c>
      <c r="F169" s="6" t="s">
        <v>480</v>
      </c>
    </row>
    <row r="170" spans="1:6" ht="15.75" customHeight="1">
      <c r="A170" s="5" t="s">
        <v>322</v>
      </c>
      <c r="B170" s="6" t="s">
        <v>424</v>
      </c>
      <c r="C170" s="7" t="s">
        <v>323</v>
      </c>
      <c r="D170" s="5" t="s">
        <v>86</v>
      </c>
      <c r="E170" s="7" t="s">
        <v>174</v>
      </c>
      <c r="F170" s="6" t="s">
        <v>424</v>
      </c>
    </row>
    <row r="171" spans="1:6" ht="15.75" customHeight="1">
      <c r="A171" s="5" t="s">
        <v>547</v>
      </c>
      <c r="B171" s="6" t="s">
        <v>484</v>
      </c>
      <c r="C171" s="7" t="s">
        <v>548</v>
      </c>
      <c r="D171" s="8" t="s">
        <v>59</v>
      </c>
      <c r="E171" s="7" t="s">
        <v>133</v>
      </c>
      <c r="F171" s="6" t="s">
        <v>484</v>
      </c>
    </row>
    <row r="172" spans="1:6">
      <c r="A172" s="5" t="s">
        <v>324</v>
      </c>
      <c r="B172" s="6" t="s">
        <v>424</v>
      </c>
      <c r="C172" s="7" t="s">
        <v>325</v>
      </c>
      <c r="D172" s="8" t="s">
        <v>60</v>
      </c>
      <c r="E172" s="7" t="s">
        <v>60</v>
      </c>
      <c r="F172" s="6" t="s">
        <v>424</v>
      </c>
    </row>
    <row r="173" spans="1:6">
      <c r="A173" s="5" t="s">
        <v>24</v>
      </c>
      <c r="B173" s="6" t="s">
        <v>428</v>
      </c>
      <c r="C173" s="7" t="s">
        <v>25</v>
      </c>
      <c r="D173" s="8" t="s">
        <v>60</v>
      </c>
      <c r="E173" s="7" t="s">
        <v>63</v>
      </c>
      <c r="F173" s="6" t="s">
        <v>428</v>
      </c>
    </row>
    <row r="174" spans="1:6">
      <c r="A174" s="5" t="s">
        <v>526</v>
      </c>
      <c r="B174" s="6" t="s">
        <v>424</v>
      </c>
      <c r="C174" s="7" t="s">
        <v>527</v>
      </c>
      <c r="D174" s="8" t="s">
        <v>86</v>
      </c>
      <c r="E174" s="7" t="s">
        <v>174</v>
      </c>
      <c r="F174" s="6" t="s">
        <v>424</v>
      </c>
    </row>
    <row r="175" spans="1:6" ht="15.75" customHeight="1">
      <c r="A175" s="8" t="s">
        <v>326</v>
      </c>
      <c r="B175" s="6" t="s">
        <v>428</v>
      </c>
      <c r="C175" s="7" t="s">
        <v>327</v>
      </c>
      <c r="D175" s="8" t="s">
        <v>60</v>
      </c>
      <c r="E175" s="7" t="s">
        <v>60</v>
      </c>
      <c r="F175" s="6" t="s">
        <v>428</v>
      </c>
    </row>
    <row r="176" spans="1:6" ht="15.75" customHeight="1">
      <c r="A176" s="8" t="s">
        <v>328</v>
      </c>
      <c r="B176" s="7" t="s">
        <v>425</v>
      </c>
      <c r="C176" s="7" t="s">
        <v>329</v>
      </c>
      <c r="D176" s="8" t="s">
        <v>47</v>
      </c>
      <c r="E176" s="7" t="s">
        <v>48</v>
      </c>
      <c r="F176" s="7" t="s">
        <v>425</v>
      </c>
    </row>
    <row r="177" spans="1:6">
      <c r="A177" s="8" t="s">
        <v>330</v>
      </c>
      <c r="B177" s="6" t="s">
        <v>428</v>
      </c>
      <c r="C177" s="7" t="s">
        <v>331</v>
      </c>
      <c r="D177" s="8" t="s">
        <v>60</v>
      </c>
      <c r="E177" s="7" t="s">
        <v>60</v>
      </c>
      <c r="F177" s="6" t="s">
        <v>428</v>
      </c>
    </row>
    <row r="178" spans="1:6" ht="15.75" customHeight="1">
      <c r="A178" s="5" t="s">
        <v>332</v>
      </c>
      <c r="B178" s="6" t="s">
        <v>430</v>
      </c>
      <c r="C178" s="7" t="s">
        <v>333</v>
      </c>
      <c r="D178" s="5" t="s">
        <v>127</v>
      </c>
      <c r="E178" s="7" t="s">
        <v>127</v>
      </c>
      <c r="F178" s="6" t="s">
        <v>430</v>
      </c>
    </row>
    <row r="179" spans="1:6">
      <c r="A179" s="5" t="s">
        <v>334</v>
      </c>
      <c r="B179" s="6" t="s">
        <v>428</v>
      </c>
      <c r="C179" s="7" t="s">
        <v>335</v>
      </c>
      <c r="D179" s="8" t="s">
        <v>84</v>
      </c>
      <c r="E179" s="7" t="s">
        <v>84</v>
      </c>
      <c r="F179" s="6" t="s">
        <v>428</v>
      </c>
    </row>
    <row r="180" spans="1:6">
      <c r="A180" s="5" t="s">
        <v>530</v>
      </c>
      <c r="B180" s="6" t="s">
        <v>425</v>
      </c>
      <c r="C180" s="7" t="s">
        <v>531</v>
      </c>
      <c r="D180" s="8" t="s">
        <v>84</v>
      </c>
      <c r="E180" s="7" t="s">
        <v>48</v>
      </c>
      <c r="F180" s="6" t="s">
        <v>425</v>
      </c>
    </row>
    <row r="181" spans="1:6" ht="15.75" customHeight="1">
      <c r="A181" s="8" t="s">
        <v>336</v>
      </c>
      <c r="B181" s="6" t="s">
        <v>428</v>
      </c>
      <c r="C181" s="7" t="s">
        <v>337</v>
      </c>
      <c r="D181" s="8" t="s">
        <v>60</v>
      </c>
      <c r="E181" s="7" t="s">
        <v>60</v>
      </c>
      <c r="F181" s="6" t="s">
        <v>428</v>
      </c>
    </row>
    <row r="182" spans="1:6" ht="15.75" customHeight="1">
      <c r="A182" s="5" t="s">
        <v>338</v>
      </c>
      <c r="B182" s="6" t="s">
        <v>483</v>
      </c>
      <c r="C182" s="7" t="s">
        <v>339</v>
      </c>
      <c r="D182" s="5" t="s">
        <v>94</v>
      </c>
      <c r="E182" s="7" t="s">
        <v>95</v>
      </c>
      <c r="F182" s="6" t="s">
        <v>483</v>
      </c>
    </row>
    <row r="183" spans="1:6" ht="15.75" customHeight="1">
      <c r="A183" s="5" t="s">
        <v>340</v>
      </c>
      <c r="B183" s="6" t="s">
        <v>483</v>
      </c>
      <c r="C183" s="7" t="s">
        <v>341</v>
      </c>
      <c r="D183" s="8" t="s">
        <v>80</v>
      </c>
      <c r="E183" s="7" t="s">
        <v>342</v>
      </c>
      <c r="F183" s="6" t="s">
        <v>483</v>
      </c>
    </row>
    <row r="184" spans="1:6" ht="15.75" customHeight="1">
      <c r="A184" s="8" t="s">
        <v>343</v>
      </c>
      <c r="B184" s="6" t="s">
        <v>428</v>
      </c>
      <c r="C184" s="7" t="s">
        <v>344</v>
      </c>
      <c r="D184" s="8" t="s">
        <v>63</v>
      </c>
      <c r="E184" s="7" t="s">
        <v>63</v>
      </c>
      <c r="F184" s="6" t="s">
        <v>428</v>
      </c>
    </row>
    <row r="185" spans="1:6">
      <c r="A185" s="8" t="s">
        <v>534</v>
      </c>
      <c r="B185" s="6" t="s">
        <v>428</v>
      </c>
      <c r="C185" s="7" t="s">
        <v>345</v>
      </c>
      <c r="D185" s="8" t="s">
        <v>84</v>
      </c>
      <c r="E185" s="7" t="s">
        <v>568</v>
      </c>
      <c r="F185" s="6" t="s">
        <v>428</v>
      </c>
    </row>
    <row r="186" spans="1:6">
      <c r="A186" s="8" t="s">
        <v>585</v>
      </c>
      <c r="B186" s="6" t="s">
        <v>555</v>
      </c>
      <c r="C186" s="7" t="s">
        <v>586</v>
      </c>
      <c r="D186" s="8" t="s">
        <v>60</v>
      </c>
      <c r="E186" s="7" t="s">
        <v>60</v>
      </c>
      <c r="F186" s="6" t="s">
        <v>555</v>
      </c>
    </row>
    <row r="187" spans="1:6">
      <c r="A187" s="8" t="s">
        <v>554</v>
      </c>
      <c r="B187" s="6" t="s">
        <v>555</v>
      </c>
      <c r="C187" s="7" t="s">
        <v>556</v>
      </c>
      <c r="D187" s="8" t="s">
        <v>60</v>
      </c>
      <c r="E187" s="7" t="s">
        <v>60</v>
      </c>
      <c r="F187" s="6" t="s">
        <v>555</v>
      </c>
    </row>
    <row r="188" spans="1:6">
      <c r="A188" s="8" t="s">
        <v>346</v>
      </c>
      <c r="B188" s="7" t="s">
        <v>425</v>
      </c>
      <c r="C188" s="7" t="s">
        <v>347</v>
      </c>
      <c r="D188" s="8" t="s">
        <v>80</v>
      </c>
      <c r="E188" s="7" t="s">
        <v>299</v>
      </c>
      <c r="F188" s="7" t="s">
        <v>425</v>
      </c>
    </row>
    <row r="189" spans="1:6">
      <c r="A189" s="8" t="s">
        <v>552</v>
      </c>
      <c r="B189" s="7" t="s">
        <v>428</v>
      </c>
      <c r="C189" s="7" t="s">
        <v>553</v>
      </c>
      <c r="D189" s="8" t="s">
        <v>63</v>
      </c>
      <c r="E189" s="7" t="s">
        <v>63</v>
      </c>
      <c r="F189" s="7" t="s">
        <v>428</v>
      </c>
    </row>
    <row r="190" spans="1:6" ht="15.75" customHeight="1">
      <c r="A190" s="8" t="s">
        <v>491</v>
      </c>
      <c r="B190" s="6" t="s">
        <v>428</v>
      </c>
      <c r="C190" s="7" t="s">
        <v>492</v>
      </c>
      <c r="D190" s="8" t="s">
        <v>84</v>
      </c>
      <c r="E190" s="7" t="s">
        <v>84</v>
      </c>
      <c r="F190" s="6" t="s">
        <v>428</v>
      </c>
    </row>
    <row r="191" spans="1:6">
      <c r="A191" s="8" t="s">
        <v>348</v>
      </c>
      <c r="B191" s="6" t="s">
        <v>428</v>
      </c>
      <c r="C191" s="7" t="s">
        <v>349</v>
      </c>
      <c r="D191" s="8" t="s">
        <v>84</v>
      </c>
      <c r="E191" s="7" t="s">
        <v>84</v>
      </c>
      <c r="F191" s="6" t="s">
        <v>428</v>
      </c>
    </row>
    <row r="192" spans="1:6">
      <c r="A192" s="5" t="s">
        <v>33</v>
      </c>
      <c r="B192" s="6" t="s">
        <v>424</v>
      </c>
      <c r="C192" s="7" t="s">
        <v>34</v>
      </c>
      <c r="D192" s="8" t="s">
        <v>86</v>
      </c>
      <c r="E192" s="7" t="s">
        <v>107</v>
      </c>
      <c r="F192" s="6" t="s">
        <v>424</v>
      </c>
    </row>
    <row r="193" spans="1:6" ht="15.75" customHeight="1">
      <c r="A193" s="8" t="s">
        <v>350</v>
      </c>
      <c r="B193" s="6" t="s">
        <v>428</v>
      </c>
      <c r="C193" s="7" t="s">
        <v>351</v>
      </c>
      <c r="D193" s="8" t="s">
        <v>63</v>
      </c>
      <c r="E193" s="7" t="s">
        <v>63</v>
      </c>
      <c r="F193" s="6" t="s">
        <v>428</v>
      </c>
    </row>
    <row r="194" spans="1:6">
      <c r="A194" s="8" t="s">
        <v>28</v>
      </c>
      <c r="B194" s="6" t="s">
        <v>428</v>
      </c>
      <c r="C194" s="7" t="s">
        <v>352</v>
      </c>
      <c r="D194" s="8" t="s">
        <v>60</v>
      </c>
      <c r="E194" s="7" t="s">
        <v>60</v>
      </c>
      <c r="F194" s="6" t="s">
        <v>428</v>
      </c>
    </row>
    <row r="195" spans="1:6">
      <c r="A195" s="8" t="s">
        <v>353</v>
      </c>
      <c r="B195" s="6" t="s">
        <v>428</v>
      </c>
      <c r="C195" s="7" t="s">
        <v>354</v>
      </c>
      <c r="D195" s="8" t="s">
        <v>84</v>
      </c>
      <c r="E195" s="7" t="s">
        <v>104</v>
      </c>
      <c r="F195" s="6" t="s">
        <v>428</v>
      </c>
    </row>
    <row r="196" spans="1:6" ht="15.75" customHeight="1">
      <c r="A196" s="8" t="s">
        <v>355</v>
      </c>
      <c r="B196" s="6" t="s">
        <v>430</v>
      </c>
      <c r="C196" s="7" t="s">
        <v>356</v>
      </c>
      <c r="D196" s="5" t="s">
        <v>127</v>
      </c>
      <c r="E196" s="7" t="s">
        <v>127</v>
      </c>
      <c r="F196" s="6" t="s">
        <v>485</v>
      </c>
    </row>
    <row r="197" spans="1:6" ht="15.75" customHeight="1">
      <c r="A197" s="8" t="s">
        <v>357</v>
      </c>
      <c r="B197" s="6" t="s">
        <v>483</v>
      </c>
      <c r="C197" s="7" t="s">
        <v>358</v>
      </c>
      <c r="D197" s="8" t="s">
        <v>549</v>
      </c>
      <c r="E197" s="7" t="s">
        <v>359</v>
      </c>
      <c r="F197" s="6" t="s">
        <v>483</v>
      </c>
    </row>
    <row r="198" spans="1:6">
      <c r="A198" s="8" t="s">
        <v>360</v>
      </c>
      <c r="B198" s="6" t="s">
        <v>428</v>
      </c>
      <c r="C198" s="7" t="s">
        <v>361</v>
      </c>
      <c r="D198" s="8" t="s">
        <v>59</v>
      </c>
      <c r="E198" s="7" t="s">
        <v>60</v>
      </c>
      <c r="F198" s="6" t="s">
        <v>428</v>
      </c>
    </row>
    <row r="199" spans="1:6">
      <c r="A199" s="8" t="s">
        <v>18</v>
      </c>
      <c r="B199" s="6" t="s">
        <v>424</v>
      </c>
      <c r="C199" s="7" t="s">
        <v>19</v>
      </c>
      <c r="D199" s="8" t="s">
        <v>86</v>
      </c>
      <c r="E199" s="7" t="s">
        <v>174</v>
      </c>
      <c r="F199" s="6" t="s">
        <v>424</v>
      </c>
    </row>
    <row r="200" spans="1:6">
      <c r="A200" s="8" t="s">
        <v>431</v>
      </c>
      <c r="B200" s="6" t="s">
        <v>424</v>
      </c>
      <c r="C200" s="6" t="s">
        <v>448</v>
      </c>
      <c r="D200" s="8" t="s">
        <v>86</v>
      </c>
      <c r="E200" s="7" t="s">
        <v>174</v>
      </c>
      <c r="F200" s="6" t="s">
        <v>424</v>
      </c>
    </row>
    <row r="201" spans="1:6">
      <c r="A201" s="8" t="s">
        <v>438</v>
      </c>
      <c r="B201" s="6" t="s">
        <v>428</v>
      </c>
      <c r="C201" s="6" t="s">
        <v>378</v>
      </c>
      <c r="D201" s="8" t="s">
        <v>60</v>
      </c>
      <c r="E201" s="7" t="s">
        <v>60</v>
      </c>
      <c r="F201" s="6" t="s">
        <v>428</v>
      </c>
    </row>
    <row r="202" spans="1:6" ht="15.75" customHeight="1">
      <c r="A202" s="5" t="s">
        <v>465</v>
      </c>
      <c r="B202" s="12" t="s">
        <v>428</v>
      </c>
      <c r="C202" s="7" t="s">
        <v>470</v>
      </c>
      <c r="D202" s="5" t="s">
        <v>63</v>
      </c>
      <c r="E202" s="6" t="s">
        <v>104</v>
      </c>
      <c r="F202" s="12" t="s">
        <v>428</v>
      </c>
    </row>
    <row r="203" spans="1:6" ht="15.75" customHeight="1">
      <c r="A203" s="5" t="s">
        <v>532</v>
      </c>
      <c r="B203" s="12" t="s">
        <v>428</v>
      </c>
      <c r="C203" s="7" t="s">
        <v>533</v>
      </c>
      <c r="D203" s="8" t="s">
        <v>84</v>
      </c>
      <c r="E203" s="7" t="s">
        <v>104</v>
      </c>
      <c r="F203" s="12" t="s">
        <v>428</v>
      </c>
    </row>
    <row r="204" spans="1:6">
      <c r="A204" s="5" t="s">
        <v>362</v>
      </c>
      <c r="B204" s="12" t="s">
        <v>424</v>
      </c>
      <c r="C204" s="7" t="s">
        <v>363</v>
      </c>
      <c r="D204" s="5" t="s">
        <v>60</v>
      </c>
      <c r="E204" s="6" t="s">
        <v>60</v>
      </c>
      <c r="F204" s="12" t="s">
        <v>424</v>
      </c>
    </row>
    <row r="205" spans="1:6" ht="15.75" customHeight="1">
      <c r="A205" s="5" t="s">
        <v>451</v>
      </c>
      <c r="B205" s="12" t="s">
        <v>428</v>
      </c>
      <c r="C205" s="7" t="s">
        <v>460</v>
      </c>
      <c r="D205" s="5" t="s">
        <v>73</v>
      </c>
      <c r="E205" s="6" t="s">
        <v>73</v>
      </c>
      <c r="F205" s="12" t="s">
        <v>428</v>
      </c>
    </row>
    <row r="206" spans="1:6" ht="15.75" customHeight="1">
      <c r="A206" s="8" t="s">
        <v>364</v>
      </c>
      <c r="B206" s="12" t="s">
        <v>424</v>
      </c>
      <c r="C206" s="7" t="s">
        <v>365</v>
      </c>
      <c r="D206" s="8" t="s">
        <v>165</v>
      </c>
      <c r="E206" s="7" t="s">
        <v>115</v>
      </c>
      <c r="F206" s="12" t="s">
        <v>424</v>
      </c>
    </row>
    <row r="207" spans="1:6">
      <c r="A207" s="8" t="s">
        <v>366</v>
      </c>
      <c r="B207" s="6" t="s">
        <v>424</v>
      </c>
      <c r="C207" s="7" t="s">
        <v>367</v>
      </c>
      <c r="D207" s="8" t="s">
        <v>52</v>
      </c>
      <c r="E207" s="7" t="s">
        <v>56</v>
      </c>
      <c r="F207" s="6" t="s">
        <v>424</v>
      </c>
    </row>
    <row r="208" spans="1:6" ht="15.75" customHeight="1">
      <c r="A208" s="8" t="s">
        <v>432</v>
      </c>
      <c r="B208" s="6" t="s">
        <v>424</v>
      </c>
      <c r="C208" s="7" t="s">
        <v>437</v>
      </c>
      <c r="D208" s="8" t="s">
        <v>165</v>
      </c>
      <c r="E208" s="7" t="s">
        <v>115</v>
      </c>
      <c r="F208" s="6" t="s">
        <v>424</v>
      </c>
    </row>
    <row r="209" spans="1:6">
      <c r="A209" s="8" t="s">
        <v>368</v>
      </c>
      <c r="B209" s="6" t="s">
        <v>426</v>
      </c>
      <c r="C209" s="7" t="s">
        <v>369</v>
      </c>
      <c r="D209" s="8" t="s">
        <v>60</v>
      </c>
      <c r="E209" s="7" t="s">
        <v>60</v>
      </c>
      <c r="F209" s="6" t="s">
        <v>426</v>
      </c>
    </row>
    <row r="210" spans="1:6" ht="15.75" customHeight="1">
      <c r="A210" s="8" t="s">
        <v>370</v>
      </c>
      <c r="B210" s="6" t="s">
        <v>428</v>
      </c>
      <c r="C210" s="7" t="s">
        <v>371</v>
      </c>
      <c r="D210" s="8" t="s">
        <v>63</v>
      </c>
      <c r="E210" s="7" t="s">
        <v>64</v>
      </c>
      <c r="F210" s="6" t="s">
        <v>428</v>
      </c>
    </row>
    <row r="211" spans="1:6" ht="15.75" customHeight="1">
      <c r="A211" s="8" t="s">
        <v>489</v>
      </c>
      <c r="B211" s="15" t="s">
        <v>428</v>
      </c>
      <c r="C211" s="12" t="s">
        <v>490</v>
      </c>
      <c r="D211" s="8" t="s">
        <v>60</v>
      </c>
      <c r="E211" s="7" t="s">
        <v>69</v>
      </c>
      <c r="F211" s="6" t="s">
        <v>428</v>
      </c>
    </row>
    <row r="212" spans="1:6" ht="15.75" customHeight="1">
      <c r="A212" s="8" t="s">
        <v>450</v>
      </c>
      <c r="B212" s="6" t="s">
        <v>427</v>
      </c>
      <c r="C212" s="7" t="s">
        <v>458</v>
      </c>
      <c r="D212" s="8" t="s">
        <v>54</v>
      </c>
      <c r="E212" s="7" t="s">
        <v>54</v>
      </c>
      <c r="F212" s="6" t="s">
        <v>427</v>
      </c>
    </row>
    <row r="213" spans="1:6" ht="15.75" customHeight="1">
      <c r="A213" s="8" t="s">
        <v>372</v>
      </c>
      <c r="B213" s="6" t="s">
        <v>428</v>
      </c>
      <c r="C213" s="6" t="s">
        <v>373</v>
      </c>
      <c r="D213" s="8" t="s">
        <v>51</v>
      </c>
      <c r="E213" s="7" t="s">
        <v>51</v>
      </c>
      <c r="F213" s="6" t="s">
        <v>428</v>
      </c>
    </row>
    <row r="214" spans="1:6" ht="15.75" customHeight="1">
      <c r="A214" s="8" t="s">
        <v>374</v>
      </c>
      <c r="B214" s="6" t="s">
        <v>428</v>
      </c>
      <c r="C214" s="7" t="s">
        <v>375</v>
      </c>
      <c r="D214" s="8" t="s">
        <v>63</v>
      </c>
      <c r="E214" s="7" t="s">
        <v>376</v>
      </c>
      <c r="F214" s="6" t="s">
        <v>428</v>
      </c>
    </row>
    <row r="215" spans="1:6" ht="15.75" customHeight="1">
      <c r="A215" s="8" t="s">
        <v>377</v>
      </c>
      <c r="B215" s="6" t="s">
        <v>428</v>
      </c>
      <c r="C215" s="7" t="s">
        <v>378</v>
      </c>
      <c r="D215" s="8" t="s">
        <v>60</v>
      </c>
      <c r="E215" s="7" t="s">
        <v>60</v>
      </c>
      <c r="F215" s="6" t="s">
        <v>428</v>
      </c>
    </row>
    <row r="216" spans="1:6" ht="15.75" customHeight="1">
      <c r="A216" s="5" t="s">
        <v>379</v>
      </c>
      <c r="B216" s="7" t="s">
        <v>425</v>
      </c>
      <c r="C216" s="7" t="s">
        <v>380</v>
      </c>
      <c r="D216" s="8" t="s">
        <v>381</v>
      </c>
      <c r="E216" s="7" t="s">
        <v>381</v>
      </c>
      <c r="F216" s="7" t="s">
        <v>425</v>
      </c>
    </row>
    <row r="217" spans="1:6" ht="15.75" customHeight="1">
      <c r="A217" s="5" t="s">
        <v>382</v>
      </c>
      <c r="B217" s="6" t="s">
        <v>430</v>
      </c>
      <c r="C217" s="7" t="s">
        <v>383</v>
      </c>
      <c r="D217" s="5" t="s">
        <v>127</v>
      </c>
      <c r="E217" s="7" t="s">
        <v>127</v>
      </c>
      <c r="F217" s="6" t="s">
        <v>430</v>
      </c>
    </row>
    <row r="218" spans="1:6" ht="15.75" customHeight="1">
      <c r="A218" s="5" t="s">
        <v>565</v>
      </c>
      <c r="B218" s="6" t="s">
        <v>425</v>
      </c>
      <c r="C218" s="7" t="s">
        <v>566</v>
      </c>
      <c r="D218" s="5" t="s">
        <v>47</v>
      </c>
      <c r="E218" s="7" t="s">
        <v>48</v>
      </c>
      <c r="F218" s="6" t="s">
        <v>425</v>
      </c>
    </row>
    <row r="219" spans="1:6">
      <c r="A219" s="5" t="s">
        <v>411</v>
      </c>
      <c r="B219" s="6" t="s">
        <v>428</v>
      </c>
      <c r="C219" s="7" t="s">
        <v>412</v>
      </c>
      <c r="D219" s="8" t="s">
        <v>59</v>
      </c>
      <c r="E219" s="7" t="s">
        <v>60</v>
      </c>
      <c r="F219" s="6" t="s">
        <v>428</v>
      </c>
    </row>
    <row r="220" spans="1:6" ht="15.75" customHeight="1">
      <c r="A220" s="8" t="s">
        <v>510</v>
      </c>
      <c r="B220" s="15" t="s">
        <v>486</v>
      </c>
      <c r="C220" s="12" t="s">
        <v>511</v>
      </c>
      <c r="D220" s="8" t="s">
        <v>127</v>
      </c>
      <c r="F220" s="15" t="s">
        <v>486</v>
      </c>
    </row>
    <row r="221" spans="1:6" ht="15.75" customHeight="1">
      <c r="A221" s="5" t="s">
        <v>464</v>
      </c>
      <c r="B221" s="6" t="s">
        <v>428</v>
      </c>
      <c r="C221" s="7" t="s">
        <v>469</v>
      </c>
      <c r="D221" s="8" t="s">
        <v>59</v>
      </c>
      <c r="E221" s="7" t="s">
        <v>60</v>
      </c>
      <c r="F221" s="6" t="s">
        <v>428</v>
      </c>
    </row>
    <row r="222" spans="1:6" ht="15.75" customHeight="1">
      <c r="A222" s="5" t="s">
        <v>560</v>
      </c>
      <c r="B222" s="6" t="s">
        <v>427</v>
      </c>
      <c r="C222" s="7" t="s">
        <v>561</v>
      </c>
      <c r="D222" s="8" t="s">
        <v>54</v>
      </c>
      <c r="E222" s="7" t="s">
        <v>54</v>
      </c>
      <c r="F222" s="6" t="s">
        <v>557</v>
      </c>
    </row>
    <row r="223" spans="1:6" ht="15.75" customHeight="1">
      <c r="A223" s="5" t="s">
        <v>562</v>
      </c>
      <c r="B223" s="6" t="s">
        <v>430</v>
      </c>
      <c r="C223" s="7" t="s">
        <v>563</v>
      </c>
      <c r="D223" s="8" t="s">
        <v>564</v>
      </c>
      <c r="E223" s="7" t="s">
        <v>564</v>
      </c>
      <c r="F223" s="6" t="s">
        <v>557</v>
      </c>
    </row>
    <row r="224" spans="1:6" ht="15.75" customHeight="1">
      <c r="A224" s="8" t="s">
        <v>384</v>
      </c>
      <c r="B224" s="6" t="s">
        <v>428</v>
      </c>
      <c r="C224" s="7" t="s">
        <v>385</v>
      </c>
      <c r="D224" s="8" t="s">
        <v>60</v>
      </c>
      <c r="E224" s="7" t="s">
        <v>60</v>
      </c>
      <c r="F224" s="6" t="s">
        <v>428</v>
      </c>
    </row>
    <row r="225" spans="1:6" ht="15.75" customHeight="1">
      <c r="A225" s="8" t="s">
        <v>520</v>
      </c>
      <c r="B225" s="6" t="s">
        <v>427</v>
      </c>
      <c r="C225" s="7" t="s">
        <v>521</v>
      </c>
      <c r="D225" s="8"/>
      <c r="E225" s="7"/>
      <c r="F225" s="6" t="s">
        <v>427</v>
      </c>
    </row>
    <row r="226" spans="1:6" ht="15.75" customHeight="1">
      <c r="A226" s="8" t="s">
        <v>39</v>
      </c>
      <c r="B226" s="6" t="s">
        <v>428</v>
      </c>
      <c r="C226" s="7" t="s">
        <v>40</v>
      </c>
      <c r="D226" s="8" t="s">
        <v>60</v>
      </c>
      <c r="E226" s="7" t="s">
        <v>60</v>
      </c>
      <c r="F226" s="6" t="s">
        <v>428</v>
      </c>
    </row>
    <row r="227" spans="1:6">
      <c r="A227" s="8" t="s">
        <v>441</v>
      </c>
      <c r="B227" s="6" t="s">
        <v>430</v>
      </c>
      <c r="C227" s="7" t="s">
        <v>596</v>
      </c>
      <c r="D227" s="8" t="s">
        <v>127</v>
      </c>
      <c r="E227" s="7" t="s">
        <v>127</v>
      </c>
      <c r="F227" s="6" t="s">
        <v>430</v>
      </c>
    </row>
    <row r="228" spans="1:6" ht="15.75" customHeight="1">
      <c r="A228" s="8" t="s">
        <v>516</v>
      </c>
      <c r="B228" s="15" t="s">
        <v>483</v>
      </c>
      <c r="C228" s="12" t="s">
        <v>434</v>
      </c>
      <c r="F228" s="15" t="s">
        <v>483</v>
      </c>
    </row>
    <row r="229" spans="1:6">
      <c r="A229" s="8" t="s">
        <v>558</v>
      </c>
      <c r="B229" s="6" t="s">
        <v>425</v>
      </c>
      <c r="C229" s="7" t="s">
        <v>559</v>
      </c>
      <c r="D229" s="8" t="s">
        <v>80</v>
      </c>
      <c r="E229" s="7"/>
      <c r="F229" s="6" t="s">
        <v>425</v>
      </c>
    </row>
    <row r="230" spans="1:6" ht="15.75" customHeight="1">
      <c r="A230" s="8" t="s">
        <v>386</v>
      </c>
      <c r="B230" s="6" t="s">
        <v>428</v>
      </c>
      <c r="C230" s="7" t="s">
        <v>387</v>
      </c>
      <c r="D230" s="8" t="s">
        <v>73</v>
      </c>
      <c r="E230" s="7" t="s">
        <v>73</v>
      </c>
      <c r="F230" s="6" t="s">
        <v>428</v>
      </c>
    </row>
    <row r="231" spans="1:6" ht="15.75" customHeight="1">
      <c r="A231" s="8" t="s">
        <v>522</v>
      </c>
      <c r="B231" s="6" t="s">
        <v>430</v>
      </c>
      <c r="C231" s="7" t="s">
        <v>523</v>
      </c>
      <c r="D231" s="8"/>
      <c r="E231" s="7"/>
      <c r="F231" s="6" t="s">
        <v>430</v>
      </c>
    </row>
    <row r="232" spans="1:6" ht="15.75" customHeight="1">
      <c r="A232" s="8" t="s">
        <v>468</v>
      </c>
      <c r="B232" s="6" t="s">
        <v>428</v>
      </c>
      <c r="C232" s="7" t="s">
        <v>263</v>
      </c>
      <c r="D232" s="13" t="s">
        <v>435</v>
      </c>
      <c r="E232" s="14" t="s">
        <v>435</v>
      </c>
      <c r="F232" s="6" t="s">
        <v>428</v>
      </c>
    </row>
    <row r="233" spans="1:6" ht="15.75" customHeight="1">
      <c r="A233" s="8" t="s">
        <v>512</v>
      </c>
      <c r="B233" s="15" t="s">
        <v>425</v>
      </c>
      <c r="C233" s="12" t="s">
        <v>513</v>
      </c>
      <c r="F233" s="15" t="s">
        <v>425</v>
      </c>
    </row>
    <row r="234" spans="1:6" ht="15.75" customHeight="1">
      <c r="A234" s="8" t="s">
        <v>592</v>
      </c>
      <c r="B234" s="15" t="s">
        <v>424</v>
      </c>
      <c r="C234" s="12" t="s">
        <v>593</v>
      </c>
      <c r="F234" s="15" t="s">
        <v>424</v>
      </c>
    </row>
    <row r="235" spans="1:6" ht="15.75" customHeight="1">
      <c r="A235" s="8" t="s">
        <v>408</v>
      </c>
      <c r="B235" s="6" t="s">
        <v>428</v>
      </c>
      <c r="C235" s="7" t="s">
        <v>419</v>
      </c>
      <c r="D235" s="8" t="s">
        <v>84</v>
      </c>
      <c r="E235" s="7" t="s">
        <v>84</v>
      </c>
      <c r="F235" s="6" t="s">
        <v>428</v>
      </c>
    </row>
    <row r="236" spans="1:6" ht="15.75" customHeight="1">
      <c r="A236" s="8" t="s">
        <v>402</v>
      </c>
      <c r="B236" s="6" t="s">
        <v>428</v>
      </c>
      <c r="C236" s="7" t="s">
        <v>413</v>
      </c>
      <c r="D236" s="8" t="s">
        <v>84</v>
      </c>
      <c r="E236" s="7" t="s">
        <v>84</v>
      </c>
      <c r="F236" s="6" t="s">
        <v>428</v>
      </c>
    </row>
    <row r="237" spans="1:6" ht="15.75" customHeight="1">
      <c r="A237" s="8" t="s">
        <v>466</v>
      </c>
      <c r="B237" s="6" t="s">
        <v>427</v>
      </c>
      <c r="C237" s="7" t="s">
        <v>467</v>
      </c>
      <c r="D237" s="8" t="s">
        <v>54</v>
      </c>
      <c r="E237" s="14" t="s">
        <v>435</v>
      </c>
      <c r="F237" s="6" t="s">
        <v>427</v>
      </c>
    </row>
    <row r="238" spans="1:6" ht="15.75" customHeight="1">
      <c r="A238" s="8" t="s">
        <v>388</v>
      </c>
      <c r="B238" s="6" t="s">
        <v>428</v>
      </c>
      <c r="C238" s="7" t="s">
        <v>389</v>
      </c>
      <c r="D238" s="8" t="s">
        <v>60</v>
      </c>
      <c r="E238" s="7" t="s">
        <v>60</v>
      </c>
      <c r="F238" s="6" t="s">
        <v>428</v>
      </c>
    </row>
    <row r="239" spans="1:6" ht="15.75" customHeight="1">
      <c r="A239" s="8" t="s">
        <v>390</v>
      </c>
      <c r="B239" s="6" t="s">
        <v>428</v>
      </c>
      <c r="C239" s="7" t="s">
        <v>391</v>
      </c>
      <c r="D239" s="8" t="s">
        <v>63</v>
      </c>
      <c r="E239" s="7" t="s">
        <v>63</v>
      </c>
      <c r="F239" s="6" t="s">
        <v>428</v>
      </c>
    </row>
    <row r="240" spans="1:6" ht="15.75" customHeight="1">
      <c r="A240" s="8" t="s">
        <v>392</v>
      </c>
      <c r="B240" s="6" t="s">
        <v>428</v>
      </c>
      <c r="C240" s="7" t="s">
        <v>393</v>
      </c>
      <c r="D240" s="8" t="s">
        <v>60</v>
      </c>
      <c r="E240" s="7" t="s">
        <v>69</v>
      </c>
      <c r="F240" s="6" t="s">
        <v>428</v>
      </c>
    </row>
    <row r="241" spans="1:6" ht="15.75" customHeight="1">
      <c r="A241" s="5" t="s">
        <v>394</v>
      </c>
      <c r="B241" s="12" t="s">
        <v>424</v>
      </c>
      <c r="C241" s="7" t="s">
        <v>395</v>
      </c>
      <c r="D241" s="5" t="s">
        <v>165</v>
      </c>
      <c r="E241" s="7" t="s">
        <v>115</v>
      </c>
      <c r="F241" s="12" t="s">
        <v>424</v>
      </c>
    </row>
    <row r="242" spans="1:6" ht="15.75" customHeight="1">
      <c r="A242" s="5" t="s">
        <v>601</v>
      </c>
      <c r="B242" s="12" t="s">
        <v>428</v>
      </c>
      <c r="C242" s="7" t="s">
        <v>602</v>
      </c>
      <c r="D242" s="8" t="s">
        <v>59</v>
      </c>
      <c r="E242" s="7" t="s">
        <v>60</v>
      </c>
      <c r="F242" s="12" t="s">
        <v>428</v>
      </c>
    </row>
    <row r="243" spans="1:6" ht="15.75" customHeight="1">
      <c r="A243" s="8" t="s">
        <v>396</v>
      </c>
      <c r="B243" s="6" t="s">
        <v>428</v>
      </c>
      <c r="C243" s="7" t="s">
        <v>397</v>
      </c>
      <c r="D243" s="8" t="s">
        <v>63</v>
      </c>
      <c r="E243" s="7" t="s">
        <v>398</v>
      </c>
      <c r="F243" s="6" t="s">
        <v>428</v>
      </c>
    </row>
    <row r="244" spans="1:6" ht="15.75" customHeight="1">
      <c r="A244" s="8" t="s">
        <v>462</v>
      </c>
      <c r="B244" s="15" t="s">
        <v>428</v>
      </c>
      <c r="C244" s="12" t="s">
        <v>472</v>
      </c>
      <c r="D244" s="8" t="s">
        <v>63</v>
      </c>
      <c r="E244" s="12" t="s">
        <v>473</v>
      </c>
      <c r="F244" s="15" t="s">
        <v>428</v>
      </c>
    </row>
  </sheetData>
  <phoneticPr fontId="2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1" sqref="C1:C13"/>
    </sheetView>
  </sheetViews>
  <sheetFormatPr defaultRowHeight="12.75"/>
  <cols>
    <col min="2" max="2" width="12.42578125" bestFit="1" customWidth="1"/>
    <col min="3" max="3" width="12.42578125" customWidth="1"/>
    <col min="4" max="4" width="5.28515625" customWidth="1"/>
    <col min="5" max="5" width="6.140625" customWidth="1"/>
    <col min="6" max="6" width="12.140625" customWidth="1"/>
    <col min="8" max="8" width="12.7109375" customWidth="1"/>
  </cols>
  <sheetData>
    <row r="1" spans="1:9">
      <c r="A1" s="20" t="s">
        <v>634</v>
      </c>
      <c r="B1" s="20" t="s">
        <v>635</v>
      </c>
      <c r="C1" s="20" t="s">
        <v>545</v>
      </c>
      <c r="D1" s="20" t="s">
        <v>404</v>
      </c>
      <c r="E1" s="20" t="s">
        <v>605</v>
      </c>
      <c r="F1" s="20" t="s">
        <v>606</v>
      </c>
      <c r="G1" s="20" t="s">
        <v>607</v>
      </c>
      <c r="H1" s="20" t="s">
        <v>5</v>
      </c>
      <c r="I1" s="20" t="s">
        <v>6</v>
      </c>
    </row>
    <row r="2" spans="1:9">
      <c r="A2">
        <v>1</v>
      </c>
      <c r="B2" s="16" t="s">
        <v>636</v>
      </c>
      <c r="C2" s="16" t="s">
        <v>648</v>
      </c>
      <c r="D2" t="s">
        <v>603</v>
      </c>
      <c r="E2">
        <v>0</v>
      </c>
      <c r="F2">
        <v>0</v>
      </c>
      <c r="G2">
        <v>0</v>
      </c>
      <c r="H2" t="s">
        <v>616</v>
      </c>
      <c r="I2" t="s">
        <v>633</v>
      </c>
    </row>
    <row r="3" spans="1:9">
      <c r="A3">
        <v>2</v>
      </c>
      <c r="B3" s="16" t="s">
        <v>637</v>
      </c>
      <c r="C3" s="16" t="s">
        <v>648</v>
      </c>
      <c r="D3" t="s">
        <v>604</v>
      </c>
      <c r="E3">
        <v>1</v>
      </c>
      <c r="F3">
        <v>5</v>
      </c>
      <c r="G3">
        <v>1</v>
      </c>
      <c r="H3" t="s">
        <v>610</v>
      </c>
      <c r="I3" t="s">
        <v>628</v>
      </c>
    </row>
    <row r="4" spans="1:9">
      <c r="A4">
        <v>3</v>
      </c>
      <c r="B4" s="16" t="s">
        <v>638</v>
      </c>
      <c r="C4" s="16" t="s">
        <v>651</v>
      </c>
      <c r="E4">
        <v>2</v>
      </c>
      <c r="F4">
        <v>10</v>
      </c>
      <c r="G4">
        <v>2</v>
      </c>
      <c r="H4" t="s">
        <v>617</v>
      </c>
      <c r="I4" t="s">
        <v>627</v>
      </c>
    </row>
    <row r="5" spans="1:9">
      <c r="A5">
        <v>4</v>
      </c>
      <c r="B5" s="16" t="s">
        <v>639</v>
      </c>
      <c r="C5" s="16" t="s">
        <v>651</v>
      </c>
      <c r="F5">
        <v>15</v>
      </c>
      <c r="G5">
        <v>3</v>
      </c>
      <c r="H5" t="s">
        <v>612</v>
      </c>
      <c r="I5" t="s">
        <v>630</v>
      </c>
    </row>
    <row r="6" spans="1:9">
      <c r="A6">
        <v>5</v>
      </c>
      <c r="B6" s="16" t="s">
        <v>640</v>
      </c>
      <c r="C6" s="16" t="s">
        <v>651</v>
      </c>
      <c r="F6">
        <v>20</v>
      </c>
      <c r="H6" t="s">
        <v>608</v>
      </c>
      <c r="I6" t="s">
        <v>632</v>
      </c>
    </row>
    <row r="7" spans="1:9">
      <c r="A7">
        <v>6</v>
      </c>
      <c r="B7" s="16" t="s">
        <v>641</v>
      </c>
      <c r="C7" s="16" t="s">
        <v>650</v>
      </c>
      <c r="F7">
        <v>25</v>
      </c>
      <c r="H7" t="s">
        <v>609</v>
      </c>
      <c r="I7" t="s">
        <v>631</v>
      </c>
    </row>
    <row r="8" spans="1:9">
      <c r="A8">
        <v>7</v>
      </c>
      <c r="B8" s="16" t="s">
        <v>642</v>
      </c>
      <c r="C8" s="16" t="s">
        <v>650</v>
      </c>
      <c r="F8">
        <v>30</v>
      </c>
      <c r="H8" t="s">
        <v>620</v>
      </c>
      <c r="I8" t="s">
        <v>625</v>
      </c>
    </row>
    <row r="9" spans="1:9">
      <c r="A9">
        <v>8</v>
      </c>
      <c r="B9" s="16" t="s">
        <v>643</v>
      </c>
      <c r="C9" s="16" t="s">
        <v>649</v>
      </c>
      <c r="F9">
        <v>35</v>
      </c>
      <c r="H9" t="s">
        <v>613</v>
      </c>
      <c r="I9" t="s">
        <v>622</v>
      </c>
    </row>
    <row r="10" spans="1:9">
      <c r="A10">
        <v>9</v>
      </c>
      <c r="B10" s="16" t="s">
        <v>644</v>
      </c>
      <c r="C10" s="16" t="s">
        <v>649</v>
      </c>
      <c r="F10">
        <v>40</v>
      </c>
      <c r="H10" t="s">
        <v>615</v>
      </c>
      <c r="I10" t="s">
        <v>624</v>
      </c>
    </row>
    <row r="11" spans="1:9">
      <c r="A11">
        <v>10</v>
      </c>
      <c r="B11" s="16" t="s">
        <v>645</v>
      </c>
      <c r="C11" s="16" t="s">
        <v>649</v>
      </c>
      <c r="F11">
        <v>45</v>
      </c>
      <c r="H11" t="s">
        <v>619</v>
      </c>
      <c r="I11" t="s">
        <v>623</v>
      </c>
    </row>
    <row r="12" spans="1:9">
      <c r="A12">
        <v>11</v>
      </c>
      <c r="B12" s="16" t="s">
        <v>646</v>
      </c>
      <c r="C12" s="16" t="s">
        <v>649</v>
      </c>
      <c r="F12">
        <v>50</v>
      </c>
      <c r="H12" t="s">
        <v>618</v>
      </c>
      <c r="I12" t="s">
        <v>626</v>
      </c>
    </row>
    <row r="13" spans="1:9">
      <c r="A13">
        <v>12</v>
      </c>
      <c r="B13" s="16" t="s">
        <v>647</v>
      </c>
      <c r="C13" s="16" t="s">
        <v>648</v>
      </c>
      <c r="F13">
        <v>55</v>
      </c>
      <c r="H13" t="s">
        <v>614</v>
      </c>
      <c r="I13" t="s">
        <v>629</v>
      </c>
    </row>
    <row r="14" spans="1:9">
      <c r="F14">
        <v>60</v>
      </c>
      <c r="H14" t="s">
        <v>621</v>
      </c>
    </row>
    <row r="15" spans="1:9">
      <c r="F15">
        <v>65</v>
      </c>
      <c r="H15" t="s">
        <v>611</v>
      </c>
    </row>
    <row r="16" spans="1:9">
      <c r="F16">
        <v>70</v>
      </c>
    </row>
    <row r="17" spans="6:6">
      <c r="F17">
        <v>75</v>
      </c>
    </row>
    <row r="18" spans="6:6">
      <c r="F18">
        <v>80</v>
      </c>
    </row>
    <row r="19" spans="6:6">
      <c r="F19">
        <v>85</v>
      </c>
    </row>
    <row r="20" spans="6:6">
      <c r="F20">
        <v>90</v>
      </c>
    </row>
    <row r="21" spans="6:6">
      <c r="F21">
        <v>95</v>
      </c>
    </row>
    <row r="22" spans="6:6">
      <c r="F22">
        <v>100</v>
      </c>
    </row>
  </sheetData>
  <sortState ref="I2:I13">
    <sortCondition ref="I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RowHeight="12.75"/>
  <sheetData>
    <row r="1" spans="1:1" ht="15.75">
      <c r="A1" s="25" t="s">
        <v>664</v>
      </c>
    </row>
    <row r="2" spans="1:1" ht="15">
      <c r="A2" s="26" t="s">
        <v>662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Bird Survey RAW DATA</vt:lpstr>
      <vt:lpstr>spp. code_DO NOT DELETE</vt:lpstr>
      <vt:lpstr>Drop-Down Lists_DO NOT DELETE</vt:lpstr>
      <vt:lpstr>Metadata</vt:lpstr>
      <vt:lpstr>Behavior</vt:lpstr>
      <vt:lpstr>Cloud_Cover</vt:lpstr>
      <vt:lpstr>Environment</vt:lpstr>
      <vt:lpstr>Precip</vt:lpstr>
      <vt:lpstr>spec_code</vt:lpstr>
      <vt:lpstr>Tide</vt:lpstr>
      <vt:lpstr>Wind</vt:lpstr>
    </vt:vector>
  </TitlesOfParts>
  <Company>USGS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LSD</dc:creator>
  <cp:lastModifiedBy>sfbeadmin</cp:lastModifiedBy>
  <dcterms:created xsi:type="dcterms:W3CDTF">2009-10-05T17:10:43Z</dcterms:created>
  <dcterms:modified xsi:type="dcterms:W3CDTF">2012-06-01T23:17:08Z</dcterms:modified>
</cp:coreProperties>
</file>